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360" yWindow="45" windowWidth="22635" windowHeight="11895" tabRatio="918"/>
  </bookViews>
  <sheets>
    <sheet name="간호2017(2019수정,2020수정)" sheetId="2" r:id="rId1"/>
  </sheets>
  <externalReferences>
    <externalReference r:id="rId2"/>
  </externalReferences>
  <definedNames>
    <definedName name="_xlnm.Print_Area" localSheetId="0">'간호2017(2019수정,2020수정)'!$A$1:$AH$95</definedName>
    <definedName name="매크로6">[1]!매크로6</definedName>
  </definedNames>
  <calcPr calcId="145621"/>
</workbook>
</file>

<file path=xl/calcChain.xml><?xml version="1.0" encoding="utf-8"?>
<calcChain xmlns="http://schemas.openxmlformats.org/spreadsheetml/2006/main">
  <c r="AE93" i="2" l="1"/>
  <c r="AG86" i="2"/>
  <c r="AC90" i="2"/>
  <c r="AC93" i="2"/>
  <c r="AF44" i="2"/>
  <c r="AG43" i="2"/>
  <c r="AH66" i="2"/>
  <c r="AF42" i="2"/>
  <c r="AF26" i="2"/>
  <c r="AF16" i="2"/>
  <c r="AG16" i="2"/>
  <c r="AH16" i="2"/>
  <c r="AF17" i="2"/>
  <c r="AG17" i="2"/>
  <c r="AH17" i="2"/>
  <c r="AF18" i="2"/>
  <c r="AG18" i="2"/>
  <c r="AH18" i="2"/>
  <c r="AF19" i="2"/>
  <c r="AG19" i="2"/>
  <c r="AH19" i="2"/>
  <c r="AF20" i="2"/>
  <c r="AG20" i="2"/>
  <c r="AH20" i="2"/>
  <c r="AF21" i="2"/>
  <c r="AG21" i="2"/>
  <c r="AH21" i="2"/>
  <c r="AF22" i="2"/>
  <c r="AG22" i="2"/>
  <c r="AH22" i="2"/>
  <c r="AF23" i="2"/>
  <c r="AG23" i="2"/>
  <c r="AH23" i="2"/>
  <c r="AF24" i="2"/>
  <c r="AG24" i="2"/>
  <c r="AH24" i="2"/>
  <c r="AH15" i="2"/>
  <c r="AG15" i="2"/>
  <c r="AF15" i="2"/>
  <c r="AF14" i="2"/>
  <c r="AF13" i="2"/>
  <c r="AF7" i="2"/>
  <c r="AG7" i="2"/>
  <c r="AH7" i="2"/>
  <c r="AF8" i="2"/>
  <c r="AG8" i="2"/>
  <c r="AH8" i="2"/>
  <c r="AF9" i="2"/>
  <c r="AG9" i="2"/>
  <c r="AH9" i="2"/>
  <c r="AF10" i="2"/>
  <c r="AG10" i="2"/>
  <c r="AH10" i="2"/>
  <c r="AF11" i="2"/>
  <c r="AG11" i="2"/>
  <c r="AH11" i="2"/>
  <c r="AF12" i="2"/>
  <c r="AG12" i="2"/>
  <c r="AH12" i="2"/>
  <c r="AH6" i="2"/>
  <c r="AG6" i="2"/>
  <c r="AF5" i="2"/>
  <c r="AG5" i="2"/>
  <c r="AH5" i="2"/>
  <c r="AF6" i="2"/>
  <c r="AB90" i="2" l="1"/>
  <c r="AB92" i="2" l="1"/>
  <c r="AE88" i="2"/>
  <c r="AD88" i="2"/>
  <c r="AD92" i="2" s="1"/>
  <c r="AC88" i="2"/>
  <c r="AC92" i="2" s="1"/>
  <c r="AA88" i="2"/>
  <c r="AA92" i="2" s="1"/>
  <c r="Z88" i="2"/>
  <c r="Z92" i="2" s="1"/>
  <c r="Y88" i="2"/>
  <c r="Y92" i="2" s="1"/>
  <c r="X88" i="2"/>
  <c r="X92" i="2" s="1"/>
  <c r="W88" i="2"/>
  <c r="W92" i="2" s="1"/>
  <c r="V88" i="2"/>
  <c r="V92" i="2" s="1"/>
  <c r="U88" i="2"/>
  <c r="U92" i="2" s="1"/>
  <c r="T88" i="2"/>
  <c r="T92" i="2" s="1"/>
  <c r="S88" i="2"/>
  <c r="S92" i="2" s="1"/>
  <c r="R88" i="2"/>
  <c r="R92" i="2" s="1"/>
  <c r="Q88" i="2"/>
  <c r="Q92" i="2" s="1"/>
  <c r="P88" i="2"/>
  <c r="P92" i="2" s="1"/>
  <c r="O88" i="2"/>
  <c r="O92" i="2" s="1"/>
  <c r="N88" i="2"/>
  <c r="N92" i="2" s="1"/>
  <c r="M88" i="2"/>
  <c r="M92" i="2" s="1"/>
  <c r="L88" i="2"/>
  <c r="L92" i="2" s="1"/>
  <c r="K88" i="2"/>
  <c r="K92" i="2" s="1"/>
  <c r="J88" i="2"/>
  <c r="J92" i="2" s="1"/>
  <c r="I88" i="2"/>
  <c r="I92" i="2" s="1"/>
  <c r="H88" i="2"/>
  <c r="H92" i="2" s="1"/>
  <c r="AG87" i="2"/>
  <c r="AF87" i="2"/>
  <c r="AH86" i="2"/>
  <c r="AF86" i="2"/>
  <c r="AH85" i="2"/>
  <c r="AG85" i="2"/>
  <c r="AF85" i="2"/>
  <c r="AH84" i="2"/>
  <c r="AG84" i="2"/>
  <c r="AF84" i="2"/>
  <c r="AH83" i="2"/>
  <c r="AG83" i="2"/>
  <c r="AF83" i="2"/>
  <c r="AH82" i="2"/>
  <c r="AG82" i="2"/>
  <c r="AF82" i="2"/>
  <c r="AH81" i="2"/>
  <c r="AG81" i="2"/>
  <c r="AF81" i="2"/>
  <c r="AH80" i="2"/>
  <c r="AG80" i="2"/>
  <c r="AF80" i="2"/>
  <c r="AH79" i="2"/>
  <c r="AG79" i="2"/>
  <c r="AF79" i="2"/>
  <c r="AH78" i="2"/>
  <c r="AG78" i="2"/>
  <c r="AF78" i="2"/>
  <c r="AH77" i="2"/>
  <c r="AG77" i="2"/>
  <c r="AF77" i="2"/>
  <c r="AF88" i="2" s="1"/>
  <c r="AF92" i="2" s="1"/>
  <c r="AD76" i="2"/>
  <c r="AD91" i="2" s="1"/>
  <c r="V76" i="2"/>
  <c r="V91" i="2" s="1"/>
  <c r="R76" i="2"/>
  <c r="R91" i="2" s="1"/>
  <c r="N76" i="2"/>
  <c r="N91" i="2" s="1"/>
  <c r="J76" i="2"/>
  <c r="J91" i="2" s="1"/>
  <c r="AE75" i="2"/>
  <c r="AD75" i="2"/>
  <c r="AC75" i="2"/>
  <c r="AB75" i="2"/>
  <c r="AA75" i="2"/>
  <c r="Z75" i="2"/>
  <c r="Z76" i="2" s="1"/>
  <c r="Z91" i="2" s="1"/>
  <c r="Y75" i="2"/>
  <c r="X75" i="2"/>
  <c r="W75" i="2"/>
  <c r="V75" i="2"/>
  <c r="U75" i="2"/>
  <c r="T75" i="2"/>
  <c r="S75" i="2"/>
  <c r="R75" i="2"/>
  <c r="Q75" i="2"/>
  <c r="P75" i="2"/>
  <c r="O75" i="2"/>
  <c r="N75" i="2"/>
  <c r="M75" i="2"/>
  <c r="L75" i="2"/>
  <c r="K75" i="2"/>
  <c r="J75" i="2"/>
  <c r="AH75" i="2" s="1"/>
  <c r="I75" i="2"/>
  <c r="AG75" i="2" s="1"/>
  <c r="H75" i="2"/>
  <c r="AH74" i="2"/>
  <c r="AG74" i="2"/>
  <c r="AF74" i="2"/>
  <c r="AH73" i="2"/>
  <c r="AG73" i="2"/>
  <c r="AF73" i="2"/>
  <c r="AH72" i="2"/>
  <c r="AG72" i="2"/>
  <c r="AF72" i="2"/>
  <c r="AH71" i="2"/>
  <c r="AG71" i="2"/>
  <c r="AF71" i="2"/>
  <c r="AH70" i="2"/>
  <c r="AG70" i="2"/>
  <c r="AF70" i="2"/>
  <c r="AH69" i="2"/>
  <c r="AG69" i="2"/>
  <c r="AF69" i="2"/>
  <c r="AH68" i="2"/>
  <c r="AG68" i="2"/>
  <c r="AF68" i="2"/>
  <c r="AH67" i="2"/>
  <c r="AG67" i="2"/>
  <c r="AF67" i="2"/>
  <c r="AE66" i="2"/>
  <c r="AE76" i="2" s="1"/>
  <c r="AE91" i="2" s="1"/>
  <c r="AD66" i="2"/>
  <c r="AC66" i="2"/>
  <c r="AC76" i="2" s="1"/>
  <c r="AC91" i="2" s="1"/>
  <c r="AB66" i="2"/>
  <c r="AB76" i="2" s="1"/>
  <c r="AB91" i="2" s="1"/>
  <c r="AA66" i="2"/>
  <c r="AA76" i="2" s="1"/>
  <c r="AA91" i="2" s="1"/>
  <c r="Z66" i="2"/>
  <c r="Y66" i="2"/>
  <c r="Y76" i="2" s="1"/>
  <c r="Y91" i="2" s="1"/>
  <c r="X66" i="2"/>
  <c r="X76" i="2" s="1"/>
  <c r="X91" i="2" s="1"/>
  <c r="W66" i="2"/>
  <c r="W76" i="2" s="1"/>
  <c r="W91" i="2" s="1"/>
  <c r="V66" i="2"/>
  <c r="U66" i="2"/>
  <c r="U76" i="2" s="1"/>
  <c r="U91" i="2" s="1"/>
  <c r="T66" i="2"/>
  <c r="T76" i="2" s="1"/>
  <c r="T91" i="2" s="1"/>
  <c r="S66" i="2"/>
  <c r="S76" i="2" s="1"/>
  <c r="S91" i="2" s="1"/>
  <c r="R66" i="2"/>
  <c r="Q66" i="2"/>
  <c r="Q76" i="2" s="1"/>
  <c r="Q91" i="2" s="1"/>
  <c r="P66" i="2"/>
  <c r="P76" i="2" s="1"/>
  <c r="P91" i="2" s="1"/>
  <c r="O66" i="2"/>
  <c r="O76" i="2" s="1"/>
  <c r="O91" i="2" s="1"/>
  <c r="N66" i="2"/>
  <c r="M66" i="2"/>
  <c r="M76" i="2" s="1"/>
  <c r="M91" i="2" s="1"/>
  <c r="L66" i="2"/>
  <c r="L76" i="2" s="1"/>
  <c r="L91" i="2" s="1"/>
  <c r="K66" i="2"/>
  <c r="K76" i="2" s="1"/>
  <c r="K91" i="2" s="1"/>
  <c r="J66" i="2"/>
  <c r="I66" i="2"/>
  <c r="AG66" i="2" s="1"/>
  <c r="H66" i="2"/>
  <c r="H76" i="2" s="1"/>
  <c r="AH65" i="2"/>
  <c r="AG65" i="2"/>
  <c r="AH64" i="2"/>
  <c r="AG64" i="2"/>
  <c r="AF64" i="2"/>
  <c r="AH63" i="2"/>
  <c r="AG63" i="2"/>
  <c r="AF63" i="2"/>
  <c r="AH62" i="2"/>
  <c r="AG62" i="2"/>
  <c r="AF62" i="2"/>
  <c r="AH61" i="2"/>
  <c r="AG61" i="2"/>
  <c r="AF61" i="2"/>
  <c r="AH60" i="2"/>
  <c r="AG60" i="2"/>
  <c r="AF60" i="2"/>
  <c r="AH59" i="2"/>
  <c r="AG59" i="2"/>
  <c r="AF59" i="2"/>
  <c r="AH58" i="2"/>
  <c r="AG58" i="2"/>
  <c r="AF58" i="2"/>
  <c r="AH57" i="2"/>
  <c r="AG57" i="2"/>
  <c r="AF57" i="2"/>
  <c r="AH56" i="2"/>
  <c r="AG56" i="2"/>
  <c r="AF56" i="2"/>
  <c r="AH55" i="2"/>
  <c r="AG55" i="2"/>
  <c r="AF55" i="2"/>
  <c r="AH54" i="2"/>
  <c r="AG54" i="2"/>
  <c r="AF54" i="2"/>
  <c r="AH53" i="2"/>
  <c r="AG53" i="2"/>
  <c r="AF53" i="2"/>
  <c r="AH52" i="2"/>
  <c r="AG52" i="2"/>
  <c r="AF52" i="2"/>
  <c r="AH51" i="2"/>
  <c r="AG51" i="2"/>
  <c r="AF51" i="2"/>
  <c r="AH50" i="2"/>
  <c r="AG50" i="2"/>
  <c r="AF50" i="2"/>
  <c r="AH49" i="2"/>
  <c r="AG49" i="2"/>
  <c r="AF49" i="2"/>
  <c r="AH48" i="2"/>
  <c r="AG48" i="2"/>
  <c r="AF48" i="2"/>
  <c r="AH47" i="2"/>
  <c r="AG47" i="2"/>
  <c r="AF47" i="2"/>
  <c r="AH46" i="2"/>
  <c r="AG46" i="2"/>
  <c r="AF46" i="2"/>
  <c r="AH45" i="2"/>
  <c r="AG45" i="2"/>
  <c r="AF45" i="2"/>
  <c r="AH44" i="2"/>
  <c r="AG44" i="2"/>
  <c r="AH43" i="2"/>
  <c r="AF43" i="2"/>
  <c r="Z42" i="2"/>
  <c r="Z90" i="2" s="1"/>
  <c r="V42" i="2"/>
  <c r="V90" i="2" s="1"/>
  <c r="R42" i="2"/>
  <c r="R90" i="2" s="1"/>
  <c r="N42" i="2"/>
  <c r="N90" i="2" s="1"/>
  <c r="J42" i="2"/>
  <c r="J90" i="2" s="1"/>
  <c r="AE41" i="2"/>
  <c r="AB41" i="2"/>
  <c r="AB42" i="2" s="1"/>
  <c r="AA41" i="2"/>
  <c r="AA42" i="2" s="1"/>
  <c r="AA90" i="2" s="1"/>
  <c r="Z41" i="2"/>
  <c r="Y41" i="2"/>
  <c r="X41" i="2"/>
  <c r="X42" i="2" s="1"/>
  <c r="X90" i="2" s="1"/>
  <c r="W41" i="2"/>
  <c r="W42" i="2" s="1"/>
  <c r="W90" i="2" s="1"/>
  <c r="V41" i="2"/>
  <c r="U41" i="2"/>
  <c r="T41" i="2"/>
  <c r="T42" i="2" s="1"/>
  <c r="T90" i="2" s="1"/>
  <c r="S41" i="2"/>
  <c r="R41" i="2"/>
  <c r="Q41" i="2"/>
  <c r="P41" i="2"/>
  <c r="O41" i="2"/>
  <c r="AG41" i="2" s="1"/>
  <c r="N41" i="2"/>
  <c r="M41" i="2"/>
  <c r="L41" i="2"/>
  <c r="K41" i="2"/>
  <c r="AF41" i="2" s="1"/>
  <c r="J41" i="2"/>
  <c r="AH41" i="2" s="1"/>
  <c r="AH40" i="2"/>
  <c r="AG40" i="2"/>
  <c r="AF40" i="2"/>
  <c r="AH39" i="2"/>
  <c r="AG39" i="2"/>
  <c r="AF39" i="2"/>
  <c r="AH38" i="2"/>
  <c r="AG38" i="2"/>
  <c r="AF38" i="2"/>
  <c r="AH37" i="2"/>
  <c r="AG37" i="2"/>
  <c r="AF37" i="2"/>
  <c r="AE36" i="2"/>
  <c r="AE42" i="2" s="1"/>
  <c r="AE90" i="2" s="1"/>
  <c r="AD36" i="2"/>
  <c r="AD42" i="2" s="1"/>
  <c r="AD90" i="2" s="1"/>
  <c r="AC36" i="2"/>
  <c r="AB36" i="2"/>
  <c r="AA36" i="2"/>
  <c r="Z36" i="2"/>
  <c r="Y36" i="2"/>
  <c r="Y42" i="2" s="1"/>
  <c r="Y90" i="2" s="1"/>
  <c r="X36" i="2"/>
  <c r="W36" i="2"/>
  <c r="V36" i="2"/>
  <c r="U36" i="2"/>
  <c r="U42" i="2" s="1"/>
  <c r="U90" i="2" s="1"/>
  <c r="T36" i="2"/>
  <c r="S36" i="2"/>
  <c r="S42" i="2" s="1"/>
  <c r="S90" i="2" s="1"/>
  <c r="R36" i="2"/>
  <c r="Q36" i="2"/>
  <c r="Q42" i="2" s="1"/>
  <c r="Q90" i="2" s="1"/>
  <c r="P36" i="2"/>
  <c r="P42" i="2" s="1"/>
  <c r="P90" i="2" s="1"/>
  <c r="O36" i="2"/>
  <c r="O42" i="2" s="1"/>
  <c r="O90" i="2" s="1"/>
  <c r="N36" i="2"/>
  <c r="M36" i="2"/>
  <c r="M42" i="2" s="1"/>
  <c r="M90" i="2" s="1"/>
  <c r="L36" i="2"/>
  <c r="L42" i="2" s="1"/>
  <c r="L90" i="2" s="1"/>
  <c r="K36" i="2"/>
  <c r="K42" i="2" s="1"/>
  <c r="K90" i="2" s="1"/>
  <c r="J36" i="2"/>
  <c r="AH36" i="2" s="1"/>
  <c r="I36" i="2"/>
  <c r="AG36" i="2" s="1"/>
  <c r="H36" i="2"/>
  <c r="H42" i="2" s="1"/>
  <c r="AH35" i="2"/>
  <c r="AG35" i="2"/>
  <c r="AF35" i="2"/>
  <c r="AH34" i="2"/>
  <c r="AG34" i="2"/>
  <c r="AF34" i="2"/>
  <c r="AH33" i="2"/>
  <c r="AG33" i="2"/>
  <c r="AF33" i="2"/>
  <c r="AH32" i="2"/>
  <c r="AG32" i="2"/>
  <c r="AF32" i="2"/>
  <c r="AH31" i="2"/>
  <c r="AG31" i="2"/>
  <c r="AF31" i="2"/>
  <c r="AH30" i="2"/>
  <c r="AG30" i="2"/>
  <c r="AF30" i="2"/>
  <c r="AH29" i="2"/>
  <c r="AG29" i="2"/>
  <c r="AF29" i="2"/>
  <c r="AH28" i="2"/>
  <c r="AG28" i="2"/>
  <c r="AF28" i="2"/>
  <c r="AH27" i="2"/>
  <c r="AG27" i="2"/>
  <c r="AF27" i="2"/>
  <c r="AE25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N25" i="2"/>
  <c r="M25" i="2"/>
  <c r="L25" i="2"/>
  <c r="K25" i="2"/>
  <c r="J25" i="2"/>
  <c r="AH25" i="2" s="1"/>
  <c r="I25" i="2"/>
  <c r="AG25" i="2" s="1"/>
  <c r="H25" i="2"/>
  <c r="AF25" i="2" s="1"/>
  <c r="AH14" i="2"/>
  <c r="AG14" i="2"/>
  <c r="AE13" i="2"/>
  <c r="AE26" i="2" s="1"/>
  <c r="AE89" i="2" s="1"/>
  <c r="AD13" i="2"/>
  <c r="AD26" i="2" s="1"/>
  <c r="AD89" i="2" s="1"/>
  <c r="AC13" i="2"/>
  <c r="AC26" i="2" s="1"/>
  <c r="AC89" i="2" s="1"/>
  <c r="AB13" i="2"/>
  <c r="AB26" i="2" s="1"/>
  <c r="AB89" i="2" s="1"/>
  <c r="AA13" i="2"/>
  <c r="AA26" i="2" s="1"/>
  <c r="AA89" i="2" s="1"/>
  <c r="Z13" i="2"/>
  <c r="Z26" i="2" s="1"/>
  <c r="Z89" i="2" s="1"/>
  <c r="Y13" i="2"/>
  <c r="Y26" i="2" s="1"/>
  <c r="Y89" i="2" s="1"/>
  <c r="X13" i="2"/>
  <c r="X26" i="2" s="1"/>
  <c r="X89" i="2" s="1"/>
  <c r="W13" i="2"/>
  <c r="W26" i="2" s="1"/>
  <c r="W89" i="2" s="1"/>
  <c r="V13" i="2"/>
  <c r="V26" i="2" s="1"/>
  <c r="V89" i="2" s="1"/>
  <c r="U13" i="2"/>
  <c r="U26" i="2" s="1"/>
  <c r="U89" i="2" s="1"/>
  <c r="T13" i="2"/>
  <c r="T26" i="2" s="1"/>
  <c r="T89" i="2" s="1"/>
  <c r="S13" i="2"/>
  <c r="S26" i="2" s="1"/>
  <c r="S89" i="2" s="1"/>
  <c r="R13" i="2"/>
  <c r="R26" i="2" s="1"/>
  <c r="R89" i="2" s="1"/>
  <c r="Q13" i="2"/>
  <c r="Q26" i="2" s="1"/>
  <c r="Q89" i="2" s="1"/>
  <c r="P13" i="2"/>
  <c r="P26" i="2" s="1"/>
  <c r="P89" i="2" s="1"/>
  <c r="O13" i="2"/>
  <c r="O26" i="2" s="1"/>
  <c r="O89" i="2" s="1"/>
  <c r="N13" i="2"/>
  <c r="N26" i="2" s="1"/>
  <c r="N89" i="2" s="1"/>
  <c r="M13" i="2"/>
  <c r="M26" i="2" s="1"/>
  <c r="M89" i="2" s="1"/>
  <c r="L13" i="2"/>
  <c r="L26" i="2" s="1"/>
  <c r="L89" i="2" s="1"/>
  <c r="K13" i="2"/>
  <c r="K26" i="2" s="1"/>
  <c r="K89" i="2" s="1"/>
  <c r="J13" i="2"/>
  <c r="AH13" i="2" s="1"/>
  <c r="AH26" i="2" s="1"/>
  <c r="AH89" i="2" s="1"/>
  <c r="I13" i="2"/>
  <c r="H13" i="2"/>
  <c r="H26" i="2" s="1"/>
  <c r="AF75" i="2" l="1"/>
  <c r="AG13" i="2"/>
  <c r="AG26" i="2" s="1"/>
  <c r="AG89" i="2" s="1"/>
  <c r="AG88" i="2"/>
  <c r="AG92" i="2" s="1"/>
  <c r="H89" i="2"/>
  <c r="AF89" i="2"/>
  <c r="L93" i="2"/>
  <c r="L94" i="2"/>
  <c r="P93" i="2"/>
  <c r="P94" i="2"/>
  <c r="T93" i="2"/>
  <c r="T94" i="2"/>
  <c r="X93" i="2"/>
  <c r="X94" i="2"/>
  <c r="AB93" i="2"/>
  <c r="AB94" i="2"/>
  <c r="H90" i="2"/>
  <c r="AF90" i="2"/>
  <c r="M94" i="2"/>
  <c r="M93" i="2"/>
  <c r="Q94" i="2"/>
  <c r="Q93" i="2"/>
  <c r="U94" i="2"/>
  <c r="U93" i="2"/>
  <c r="Y94" i="2"/>
  <c r="Y93" i="2"/>
  <c r="AC94" i="2"/>
  <c r="H91" i="2"/>
  <c r="AF76" i="2"/>
  <c r="AF91" i="2" s="1"/>
  <c r="N93" i="2"/>
  <c r="N94" i="2"/>
  <c r="R93" i="2"/>
  <c r="R94" i="2"/>
  <c r="V93" i="2"/>
  <c r="V94" i="2"/>
  <c r="Z93" i="2"/>
  <c r="Z94" i="2"/>
  <c r="AD93" i="2"/>
  <c r="AD94" i="2"/>
  <c r="K93" i="2"/>
  <c r="K94" i="2"/>
  <c r="O93" i="2"/>
  <c r="O94" i="2"/>
  <c r="S93" i="2"/>
  <c r="S94" i="2"/>
  <c r="W93" i="2"/>
  <c r="W94" i="2"/>
  <c r="AA93" i="2"/>
  <c r="AA94" i="2"/>
  <c r="I26" i="2"/>
  <c r="I89" i="2" s="1"/>
  <c r="I42" i="2"/>
  <c r="AH42" i="2"/>
  <c r="AH90" i="2" s="1"/>
  <c r="I76" i="2"/>
  <c r="J26" i="2"/>
  <c r="J89" i="2" s="1"/>
  <c r="AF36" i="2"/>
  <c r="AF66" i="2"/>
  <c r="AH76" i="2"/>
  <c r="AH91" i="2" s="1"/>
  <c r="AH93" i="2" s="1"/>
  <c r="I90" i="2" l="1"/>
  <c r="AG42" i="2"/>
  <c r="AG90" i="2" s="1"/>
  <c r="J93" i="2"/>
  <c r="J94" i="2"/>
  <c r="I94" i="2"/>
  <c r="I93" i="2"/>
  <c r="AF93" i="2"/>
  <c r="AF94" i="2"/>
  <c r="I91" i="2"/>
  <c r="AG76" i="2"/>
  <c r="AG91" i="2" s="1"/>
  <c r="H93" i="2"/>
  <c r="H94" i="2"/>
  <c r="AG94" i="2" l="1"/>
  <c r="AG93" i="2"/>
</calcChain>
</file>

<file path=xl/sharedStrings.xml><?xml version="1.0" encoding="utf-8"?>
<sst xmlns="http://schemas.openxmlformats.org/spreadsheetml/2006/main" count="188" uniqueCount="123">
  <si>
    <t xml:space="preserve"> </t>
  </si>
  <si>
    <t>NCS(성과기반)</t>
    <phoneticPr fontId="3" type="noConversion"/>
  </si>
  <si>
    <t>학과특성화</t>
    <phoneticPr fontId="3" type="noConversion"/>
  </si>
  <si>
    <t>자격증</t>
    <phoneticPr fontId="3" type="noConversion"/>
  </si>
  <si>
    <t>기타(인성,창의,창업 등)</t>
    <phoneticPr fontId="3" type="noConversion"/>
  </si>
  <si>
    <t>1 학 년</t>
    <phoneticPr fontId="3" type="noConversion"/>
  </si>
  <si>
    <t>2   학   년</t>
    <phoneticPr fontId="3" type="noConversion"/>
  </si>
  <si>
    <t>3   학   년</t>
    <phoneticPr fontId="3" type="noConversion"/>
  </si>
  <si>
    <t>4   학   년</t>
    <phoneticPr fontId="3" type="noConversion"/>
  </si>
  <si>
    <t>계</t>
  </si>
  <si>
    <t>구</t>
  </si>
  <si>
    <t>교    과    목</t>
  </si>
  <si>
    <t>1 학 기</t>
  </si>
  <si>
    <t>2 학 기</t>
  </si>
  <si>
    <t>분</t>
  </si>
  <si>
    <t>학</t>
  </si>
  <si>
    <t>시간</t>
  </si>
  <si>
    <t>점</t>
  </si>
  <si>
    <t>강의</t>
  </si>
  <si>
    <t>실습</t>
  </si>
  <si>
    <t>교  양  과  목</t>
    <phoneticPr fontId="5" type="noConversion"/>
  </si>
  <si>
    <t>필   수</t>
    <phoneticPr fontId="5" type="noConversion"/>
  </si>
  <si>
    <t>소          계</t>
  </si>
  <si>
    <t>문제해결능력</t>
  </si>
  <si>
    <t>교  양  합  계</t>
  </si>
  <si>
    <t>전 공 기 초</t>
    <phoneticPr fontId="5" type="noConversion"/>
  </si>
  <si>
    <t>필  수</t>
    <phoneticPr fontId="5" type="noConversion"/>
  </si>
  <si>
    <t>기초건강과학 II</t>
    <phoneticPr fontId="5" type="noConversion"/>
  </si>
  <si>
    <t>병리학</t>
    <phoneticPr fontId="5" type="noConversion"/>
  </si>
  <si>
    <t>임상약리학</t>
    <phoneticPr fontId="5" type="noConversion"/>
  </si>
  <si>
    <t>인간과 종교</t>
    <phoneticPr fontId="5" type="noConversion"/>
  </si>
  <si>
    <t>긍정심리학</t>
    <phoneticPr fontId="5" type="noConversion"/>
  </si>
  <si>
    <t>인간성장발달</t>
    <phoneticPr fontId="5" type="noConversion"/>
  </si>
  <si>
    <t>선택</t>
    <phoneticPr fontId="3" type="noConversion"/>
  </si>
  <si>
    <t>인간심리학</t>
    <phoneticPr fontId="3" type="noConversion"/>
  </si>
  <si>
    <t>기초영양학</t>
    <phoneticPr fontId="3" type="noConversion"/>
  </si>
  <si>
    <t>치료적대인관계론</t>
    <phoneticPr fontId="3" type="noConversion"/>
  </si>
  <si>
    <t>기 초  합  계</t>
    <phoneticPr fontId="5" type="noConversion"/>
  </si>
  <si>
    <t xml:space="preserve"> 전   공   과   목</t>
    <phoneticPr fontId="5" type="noConversion"/>
  </si>
  <si>
    <t>필    수</t>
    <phoneticPr fontId="5" type="noConversion"/>
  </si>
  <si>
    <t>간호학개론</t>
    <phoneticPr fontId="5" type="noConversion"/>
  </si>
  <si>
    <t>o</t>
    <phoneticPr fontId="3" type="noConversion"/>
  </si>
  <si>
    <t>기본간호학실습(I,II)</t>
    <phoneticPr fontId="5" type="noConversion"/>
  </si>
  <si>
    <t>건강사정및실습</t>
    <phoneticPr fontId="5" type="noConversion"/>
  </si>
  <si>
    <t xml:space="preserve">Sim실습(I,II) </t>
    <phoneticPr fontId="5" type="noConversion"/>
  </si>
  <si>
    <t>성인간호학(II,IV,Ⅵ,Ⅷ,Ⅹ)</t>
    <phoneticPr fontId="5" type="noConversion"/>
  </si>
  <si>
    <t>여성건강간호학(I,II,III,IV,V)</t>
    <phoneticPr fontId="5" type="noConversion"/>
  </si>
  <si>
    <t>간호관리학실습</t>
    <phoneticPr fontId="5" type="noConversion"/>
  </si>
  <si>
    <t>여성건강간호학실습</t>
    <phoneticPr fontId="5" type="noConversion"/>
  </si>
  <si>
    <t>통합간호실습</t>
    <phoneticPr fontId="5" type="noConversion"/>
  </si>
  <si>
    <t>보건의료법규</t>
    <phoneticPr fontId="5" type="noConversion"/>
  </si>
  <si>
    <t>학습성과평가</t>
    <phoneticPr fontId="5" type="noConversion"/>
  </si>
  <si>
    <t>P/F</t>
    <phoneticPr fontId="5" type="noConversion"/>
  </si>
  <si>
    <t>선 택</t>
    <phoneticPr fontId="5" type="noConversion"/>
  </si>
  <si>
    <t>간호윤리학</t>
    <phoneticPr fontId="5" type="noConversion"/>
  </si>
  <si>
    <t>간호실무용어</t>
    <phoneticPr fontId="3" type="noConversion"/>
  </si>
  <si>
    <t>논리와비판적사고</t>
    <phoneticPr fontId="3" type="noConversion"/>
  </si>
  <si>
    <t>보완대체</t>
    <phoneticPr fontId="3" type="noConversion"/>
  </si>
  <si>
    <t>노인간호학</t>
    <phoneticPr fontId="5" type="noConversion"/>
  </si>
  <si>
    <t>응급및재해간호</t>
    <phoneticPr fontId="3" type="noConversion"/>
  </si>
  <si>
    <t>간호리더십개발</t>
    <phoneticPr fontId="5" type="noConversion"/>
  </si>
  <si>
    <t>전  공  합  계</t>
  </si>
  <si>
    <t>교 직 과 목</t>
    <phoneticPr fontId="5" type="noConversion"/>
  </si>
  <si>
    <t>4주</t>
    <phoneticPr fontId="5" type="noConversion"/>
  </si>
  <si>
    <t>교  직  합  계</t>
  </si>
  <si>
    <t>교    양    과    목</t>
    <phoneticPr fontId="5" type="noConversion"/>
  </si>
  <si>
    <t>전    공    기    초</t>
    <phoneticPr fontId="5" type="noConversion"/>
  </si>
  <si>
    <t>전    공    과    목</t>
    <phoneticPr fontId="5" type="noConversion"/>
  </si>
  <si>
    <t>교    직    과    목</t>
    <phoneticPr fontId="5" type="noConversion"/>
  </si>
  <si>
    <t>합                 계</t>
    <phoneticPr fontId="5" type="noConversion"/>
  </si>
  <si>
    <t>합   계(교직과정)</t>
    <phoneticPr fontId="5" type="noConversion"/>
  </si>
  <si>
    <t>선 택</t>
    <phoneticPr fontId="3" type="noConversion"/>
  </si>
  <si>
    <t>생명현상의이해</t>
    <phoneticPr fontId="3" type="noConversion"/>
  </si>
  <si>
    <t>기초건강과학 I ★</t>
    <phoneticPr fontId="3" type="noConversion"/>
  </si>
  <si>
    <t>미생물과 감염관리</t>
    <phoneticPr fontId="5" type="noConversion"/>
  </si>
  <si>
    <t>간호와상담</t>
    <phoneticPr fontId="3" type="noConversion"/>
  </si>
  <si>
    <t>기본간호학(I,II) ★</t>
    <phoneticPr fontId="5" type="noConversion"/>
  </si>
  <si>
    <t>핵심간호실제(Ⅰ,Ⅱ)</t>
    <phoneticPr fontId="5" type="noConversion"/>
  </si>
  <si>
    <t>성인간호학실습(I,II,III) ★</t>
    <phoneticPr fontId="5" type="noConversion"/>
  </si>
  <si>
    <t>아동간호학(I,II,III,IV) ★</t>
    <phoneticPr fontId="5" type="noConversion"/>
  </si>
  <si>
    <t>지역사회간호학(I,II,III,IV) ★</t>
    <phoneticPr fontId="5" type="noConversion"/>
  </si>
  <si>
    <t>정신간호학(I,II,III,IV) ★</t>
    <phoneticPr fontId="5" type="noConversion"/>
  </si>
  <si>
    <t>간호관리학(I,II,III) ★</t>
    <phoneticPr fontId="5" type="noConversion"/>
  </si>
  <si>
    <t>아동간호학실습 ★</t>
    <phoneticPr fontId="5" type="noConversion"/>
  </si>
  <si>
    <t>지역사회간호학실습 ★</t>
    <phoneticPr fontId="5" type="noConversion"/>
  </si>
  <si>
    <t>정신간호학실습 ★</t>
    <phoneticPr fontId="5" type="noConversion"/>
  </si>
  <si>
    <t>간호연구방법론</t>
    <phoneticPr fontId="5" type="noConversion"/>
  </si>
  <si>
    <t>특수건간문제와 간호</t>
    <phoneticPr fontId="3" type="noConversion"/>
  </si>
  <si>
    <t>교육학개론 ♣</t>
    <phoneticPr fontId="5" type="noConversion"/>
  </si>
  <si>
    <t>교육철학및교육사 ♣</t>
    <phoneticPr fontId="5" type="noConversion"/>
  </si>
  <si>
    <t>교육심리 ♣</t>
    <phoneticPr fontId="5" type="noConversion"/>
  </si>
  <si>
    <t>교육사회 ♣</t>
    <phoneticPr fontId="5" type="noConversion"/>
  </si>
  <si>
    <t>교육과정 ♣</t>
    <phoneticPr fontId="5" type="noConversion"/>
  </si>
  <si>
    <t>교육방법및교육공학 ♣</t>
    <phoneticPr fontId="5" type="noConversion"/>
  </si>
  <si>
    <t>학교폭력예방및학생의이해 ♠</t>
    <phoneticPr fontId="3" type="noConversion"/>
  </si>
  <si>
    <t>교직실무 ♠</t>
    <phoneticPr fontId="5" type="noConversion"/>
  </si>
  <si>
    <t>특수교육학 개론 ♠</t>
    <phoneticPr fontId="5" type="noConversion"/>
  </si>
  <si>
    <t>교육봉사활동(I,II)  ♤</t>
    <phoneticPr fontId="5" type="noConversion"/>
  </si>
  <si>
    <t>학교현장실습 ♤</t>
    <phoneticPr fontId="5" type="noConversion"/>
  </si>
  <si>
    <t>보건교사(2급) 지정교과목 : 전공기본이수과목 ★, 교직이론 ♣, 교직소양 ♠, 교육실습 ♤</t>
    <phoneticPr fontId="3" type="noConversion"/>
  </si>
  <si>
    <t xml:space="preserve"> </t>
    <phoneticPr fontId="3" type="noConversion"/>
  </si>
  <si>
    <t>성인간호학(I,III,V,Ⅶ,Ⅸ) ★</t>
    <phoneticPr fontId="5" type="noConversion"/>
  </si>
  <si>
    <t>P/F</t>
  </si>
  <si>
    <t>의사소통능력</t>
  </si>
  <si>
    <t>대인관계능력</t>
  </si>
  <si>
    <t>사회봉사</t>
  </si>
  <si>
    <t>컴퓨터 활용</t>
  </si>
  <si>
    <t>프리젠테이션실무</t>
  </si>
  <si>
    <t>영어가 Talk Talk(I,II)</t>
  </si>
  <si>
    <t>토익(I,II)</t>
  </si>
  <si>
    <t>창업멘토링</t>
  </si>
  <si>
    <t>자기역량계발(I,II,III,IV)</t>
  </si>
  <si>
    <t>통계학</t>
  </si>
  <si>
    <t>다문화이해</t>
  </si>
  <si>
    <t>철학의 이해</t>
  </si>
  <si>
    <t>문화인류학</t>
  </si>
  <si>
    <t>사회복지론</t>
  </si>
  <si>
    <t>차와도자기(Ⅰ,Ⅱ)</t>
  </si>
  <si>
    <t>골프와 스포츠(Ⅰ,Ⅱ)</t>
  </si>
  <si>
    <t>인문학콘서트</t>
  </si>
  <si>
    <t>한국사</t>
  </si>
  <si>
    <r>
      <t xml:space="preserve">104
</t>
    </r>
    <r>
      <rPr>
        <sz val="8"/>
        <rFont val="돋움"/>
        <family val="3"/>
        <charset val="129"/>
      </rPr>
      <t>(4주)</t>
    </r>
    <phoneticPr fontId="5" type="noConversion"/>
  </si>
  <si>
    <r>
      <t xml:space="preserve">11
</t>
    </r>
    <r>
      <rPr>
        <sz val="8"/>
        <rFont val="돋움"/>
        <family val="3"/>
        <charset val="129"/>
      </rPr>
      <t>(4주)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</si>
</sst>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7" formatCode="_ * #,##0_ ;_ * \-#,##0_ ;_ * &quot;-&quot;_ ;_ @_ "/>
    <numFmt numFmtId="178" formatCode="_ * #,##0.00_ ;_ * \-#,##0.00_ ;_ * &quot;-&quot;??_ ;_ @_ "/>
    <numFmt numFmtId="179" formatCode="&quot;Cr$&quot;\ #,##0.00_);\(&quot;Cr$&quot;\ #,##0.00\)"/>
    <numFmt numFmtId="180" formatCode="_(&quot;Cr$&quot;\ * #,##0_);_(&quot;Cr$&quot;\ * \(#,##0\);_(&quot;Cr$&quot;\ * &quot;-&quot;_);_(@_)"/>
    <numFmt numFmtId="181" formatCode="_-* #,##0.00_-;\!\-* #,##0.00_-;_-* &quot;-&quot;??_-;_-@_-"/>
    <numFmt numFmtId="182" formatCode="#,##0;&quot;-&quot;#,##0"/>
    <numFmt numFmtId="183" formatCode="0.00000&quot;  &quot;"/>
    <numFmt numFmtId="184" formatCode="0_);[Red]\(0\)"/>
  </numFmts>
  <fonts count="2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u/>
      <sz val="11"/>
      <color indexed="36"/>
      <name val="바탕체"/>
      <family val="1"/>
      <charset val="129"/>
    </font>
    <font>
      <sz val="10"/>
      <color rgb="FFFF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B0F0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indexed="12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10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name val="바탕체"/>
      <family val="1"/>
      <charset val="129"/>
    </font>
    <font>
      <sz val="12"/>
      <name val="바탕체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2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3">
    <xf numFmtId="0" fontId="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/>
    <xf numFmtId="177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38" fontId="17" fillId="5" borderId="0" applyNumberFormat="0" applyBorder="0" applyAlignment="0" applyProtection="0"/>
    <xf numFmtId="0" fontId="18" fillId="0" borderId="0">
      <alignment horizontal="left"/>
    </xf>
    <xf numFmtId="0" fontId="19" fillId="0" borderId="118" applyNumberFormat="0" applyAlignment="0" applyProtection="0">
      <alignment horizontal="left" vertical="center"/>
    </xf>
    <xf numFmtId="0" fontId="19" fillId="0" borderId="78">
      <alignment horizontal="left" vertical="center"/>
    </xf>
    <xf numFmtId="10" fontId="17" fillId="5" borderId="59" applyNumberFormat="0" applyBorder="0" applyAlignment="0" applyProtection="0"/>
    <xf numFmtId="0" fontId="20" fillId="0" borderId="103"/>
    <xf numFmtId="181" fontId="21" fillId="0" borderId="0"/>
    <xf numFmtId="0" fontId="16" fillId="0" borderId="0"/>
    <xf numFmtId="10" fontId="16" fillId="0" borderId="0" applyFont="0" applyFill="0" applyBorder="0" applyAlignment="0" applyProtection="0"/>
    <xf numFmtId="0" fontId="20" fillId="0" borderId="0"/>
    <xf numFmtId="0" fontId="1" fillId="0" borderId="0"/>
    <xf numFmtId="182" fontId="22" fillId="0" borderId="0" applyFont="0" applyFill="0" applyBorder="0" applyAlignment="0" applyProtection="0"/>
    <xf numFmtId="183" fontId="22" fillId="0" borderId="0" applyFont="0" applyFill="0" applyBorder="0" applyAlignment="0" applyProtection="0"/>
    <xf numFmtId="0" fontId="7" fillId="0" borderId="0">
      <alignment vertical="center"/>
    </xf>
    <xf numFmtId="0" fontId="1" fillId="0" borderId="0"/>
  </cellStyleXfs>
  <cellXfs count="444">
    <xf numFmtId="0" fontId="0" fillId="0" borderId="0" xfId="0"/>
    <xf numFmtId="0" fontId="2" fillId="0" borderId="1" xfId="0" applyFont="1" applyFill="1" applyBorder="1" applyAlignment="1">
      <alignment horizontal="centerContinuous" vertical="center"/>
    </xf>
    <xf numFmtId="0" fontId="2" fillId="0" borderId="2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13" xfId="0" applyFont="1" applyFill="1" applyBorder="1" applyAlignment="1">
      <alignment horizontal="centerContinuous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Continuous" vertical="center" wrapText="1"/>
    </xf>
    <xf numFmtId="0" fontId="2" fillId="0" borderId="19" xfId="0" applyFont="1" applyFill="1" applyBorder="1" applyAlignment="1">
      <alignment horizontal="centerContinuous" vertical="center" wrapText="1"/>
    </xf>
    <xf numFmtId="0" fontId="2" fillId="0" borderId="20" xfId="0" applyFont="1" applyFill="1" applyBorder="1" applyAlignment="1">
      <alignment horizontal="centerContinuous" vertical="center" wrapText="1"/>
    </xf>
    <xf numFmtId="0" fontId="2" fillId="0" borderId="21" xfId="0" applyFont="1" applyFill="1" applyBorder="1" applyAlignment="1">
      <alignment horizontal="centerContinuous" vertical="center" wrapText="1"/>
    </xf>
    <xf numFmtId="0" fontId="2" fillId="0" borderId="14" xfId="0" applyFont="1" applyFill="1" applyBorder="1" applyAlignment="1">
      <alignment horizontal="left" vertical="center"/>
    </xf>
    <xf numFmtId="0" fontId="2" fillId="0" borderId="24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Continuous" vertical="center" wrapText="1"/>
    </xf>
    <xf numFmtId="0" fontId="2" fillId="0" borderId="28" xfId="0" applyFont="1" applyFill="1" applyBorder="1" applyAlignment="1">
      <alignment horizontal="centerContinuous" vertical="center"/>
    </xf>
    <xf numFmtId="0" fontId="2" fillId="0" borderId="29" xfId="0" applyFont="1" applyFill="1" applyBorder="1" applyAlignment="1">
      <alignment horizontal="centerContinuous" vertical="center"/>
    </xf>
    <xf numFmtId="0" fontId="2" fillId="0" borderId="30" xfId="0" applyFont="1" applyFill="1" applyBorder="1" applyAlignment="1">
      <alignment horizontal="left" vertical="center"/>
    </xf>
    <xf numFmtId="0" fontId="2" fillId="0" borderId="29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left" vertical="center"/>
    </xf>
    <xf numFmtId="0" fontId="4" fillId="2" borderId="43" xfId="0" applyFont="1" applyFill="1" applyBorder="1" applyAlignment="1">
      <alignment horizontal="left" vertical="center"/>
    </xf>
    <xf numFmtId="0" fontId="4" fillId="2" borderId="41" xfId="0" applyFont="1" applyFill="1" applyBorder="1" applyAlignment="1">
      <alignment horizontal="center" vertical="center"/>
    </xf>
    <xf numFmtId="49" fontId="6" fillId="3" borderId="44" xfId="0" applyNumberFormat="1" applyFont="1" applyFill="1" applyBorder="1" applyAlignment="1">
      <alignment horizontal="left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0" fontId="4" fillId="0" borderId="47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left" vertical="center"/>
    </xf>
    <xf numFmtId="0" fontId="4" fillId="2" borderId="18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center" vertical="center"/>
    </xf>
    <xf numFmtId="49" fontId="4" fillId="3" borderId="48" xfId="0" applyNumberFormat="1" applyFont="1" applyFill="1" applyBorder="1" applyAlignment="1">
      <alignment horizontal="left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49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21" xfId="4" applyFont="1" applyFill="1" applyBorder="1" applyAlignment="1">
      <alignment horizontal="center" vertical="center" wrapText="1"/>
    </xf>
    <xf numFmtId="0" fontId="4" fillId="0" borderId="18" xfId="4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/>
    </xf>
    <xf numFmtId="0" fontId="9" fillId="2" borderId="51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49" fontId="9" fillId="3" borderId="52" xfId="0" applyNumberFormat="1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0" fontId="9" fillId="0" borderId="53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51" xfId="0" applyFont="1" applyFill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center" vertical="center" wrapText="1"/>
    </xf>
    <xf numFmtId="0" fontId="4" fillId="0" borderId="41" xfId="5" applyFont="1" applyFill="1" applyBorder="1" applyAlignment="1">
      <alignment horizontal="left" vertical="center"/>
    </xf>
    <xf numFmtId="0" fontId="4" fillId="2" borderId="42" xfId="5" applyFont="1" applyFill="1" applyBorder="1" applyAlignment="1">
      <alignment horizontal="left" vertical="center"/>
    </xf>
    <xf numFmtId="0" fontId="4" fillId="2" borderId="43" xfId="5" applyFont="1" applyFill="1" applyBorder="1" applyAlignment="1">
      <alignment horizontal="left" vertical="center"/>
    </xf>
    <xf numFmtId="49" fontId="4" fillId="3" borderId="44" xfId="5" applyNumberFormat="1" applyFont="1" applyFill="1" applyBorder="1" applyAlignment="1">
      <alignment horizontal="left" vertical="center"/>
    </xf>
    <xf numFmtId="0" fontId="4" fillId="0" borderId="43" xfId="6" applyFont="1" applyFill="1" applyBorder="1" applyAlignment="1">
      <alignment horizontal="center" vertical="center" wrapText="1"/>
    </xf>
    <xf numFmtId="0" fontId="4" fillId="0" borderId="45" xfId="6" applyFont="1" applyFill="1" applyBorder="1" applyAlignment="1">
      <alignment horizontal="center" vertical="center" wrapText="1"/>
    </xf>
    <xf numFmtId="0" fontId="4" fillId="0" borderId="42" xfId="6" applyFont="1" applyFill="1" applyBorder="1" applyAlignment="1">
      <alignment horizontal="center" vertical="center" wrapText="1"/>
    </xf>
    <xf numFmtId="0" fontId="4" fillId="0" borderId="41" xfId="6" applyFont="1" applyFill="1" applyBorder="1" applyAlignment="1">
      <alignment horizontal="center" vertical="center" wrapText="1"/>
    </xf>
    <xf numFmtId="0" fontId="4" fillId="0" borderId="46" xfId="6" applyFont="1" applyFill="1" applyBorder="1" applyAlignment="1">
      <alignment horizontal="center" vertical="center" wrapText="1"/>
    </xf>
    <xf numFmtId="0" fontId="4" fillId="0" borderId="19" xfId="5" applyFont="1" applyFill="1" applyBorder="1" applyAlignment="1">
      <alignment horizontal="left" vertical="center"/>
    </xf>
    <xf numFmtId="0" fontId="4" fillId="2" borderId="21" xfId="5" applyFont="1" applyFill="1" applyBorder="1" applyAlignment="1">
      <alignment horizontal="left" vertical="center"/>
    </xf>
    <xf numFmtId="0" fontId="4" fillId="2" borderId="18" xfId="5" applyFont="1" applyFill="1" applyBorder="1" applyAlignment="1">
      <alignment horizontal="left" vertical="center"/>
    </xf>
    <xf numFmtId="0" fontId="4" fillId="2" borderId="19" xfId="5" applyFont="1" applyFill="1" applyBorder="1" applyAlignment="1">
      <alignment horizontal="center" vertical="center"/>
    </xf>
    <xf numFmtId="49" fontId="4" fillId="3" borderId="48" xfId="5" applyNumberFormat="1" applyFont="1" applyFill="1" applyBorder="1" applyAlignment="1">
      <alignment horizontal="left" vertical="center"/>
    </xf>
    <xf numFmtId="0" fontId="4" fillId="0" borderId="21" xfId="6" applyFont="1" applyFill="1" applyBorder="1" applyAlignment="1">
      <alignment horizontal="center" vertical="center" wrapText="1"/>
    </xf>
    <xf numFmtId="0" fontId="4" fillId="0" borderId="18" xfId="6" applyFont="1" applyFill="1" applyBorder="1" applyAlignment="1">
      <alignment horizontal="center" vertical="center" wrapText="1"/>
    </xf>
    <xf numFmtId="0" fontId="4" fillId="0" borderId="19" xfId="6" applyFont="1" applyFill="1" applyBorder="1" applyAlignment="1">
      <alignment horizontal="center" vertical="center" wrapText="1"/>
    </xf>
    <xf numFmtId="0" fontId="4" fillId="0" borderId="49" xfId="6" applyFont="1" applyFill="1" applyBorder="1" applyAlignment="1">
      <alignment horizontal="center" vertical="center" wrapText="1"/>
    </xf>
    <xf numFmtId="0" fontId="4" fillId="0" borderId="20" xfId="6" applyFont="1" applyFill="1" applyBorder="1" applyAlignment="1">
      <alignment horizontal="center" vertical="center" wrapText="1"/>
    </xf>
    <xf numFmtId="0" fontId="9" fillId="2" borderId="56" xfId="0" applyFont="1" applyFill="1" applyBorder="1" applyAlignment="1">
      <alignment horizontal="center" vertical="center"/>
    </xf>
    <xf numFmtId="0" fontId="9" fillId="2" borderId="57" xfId="0" applyFont="1" applyFill="1" applyBorder="1" applyAlignment="1">
      <alignment horizontal="center" vertical="center"/>
    </xf>
    <xf numFmtId="0" fontId="9" fillId="2" borderId="58" xfId="0" applyFont="1" applyFill="1" applyBorder="1" applyAlignment="1">
      <alignment horizontal="center" vertical="center"/>
    </xf>
    <xf numFmtId="49" fontId="9" fillId="3" borderId="59" xfId="0" applyNumberFormat="1" applyFont="1" applyFill="1" applyBorder="1" applyAlignment="1">
      <alignment horizontal="center" vertical="center"/>
    </xf>
    <xf numFmtId="0" fontId="9" fillId="0" borderId="57" xfId="0" applyFont="1" applyFill="1" applyBorder="1" applyAlignment="1">
      <alignment horizontal="center" vertical="center" wrapText="1"/>
    </xf>
    <xf numFmtId="0" fontId="9" fillId="0" borderId="54" xfId="0" applyFont="1" applyFill="1" applyBorder="1" applyAlignment="1">
      <alignment horizontal="center" vertical="center" wrapText="1"/>
    </xf>
    <xf numFmtId="0" fontId="9" fillId="0" borderId="56" xfId="0" applyFont="1" applyFill="1" applyBorder="1" applyAlignment="1">
      <alignment horizontal="center" vertical="center" wrapText="1"/>
    </xf>
    <xf numFmtId="0" fontId="9" fillId="0" borderId="58" xfId="0" applyFont="1" applyFill="1" applyBorder="1" applyAlignment="1">
      <alignment horizontal="center" vertical="center" wrapText="1"/>
    </xf>
    <xf numFmtId="0" fontId="9" fillId="0" borderId="60" xfId="0" applyFont="1" applyFill="1" applyBorder="1" applyAlignment="1">
      <alignment horizontal="center" vertical="center" wrapText="1"/>
    </xf>
    <xf numFmtId="0" fontId="9" fillId="0" borderId="61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left" vertical="center"/>
    </xf>
    <xf numFmtId="49" fontId="4" fillId="3" borderId="44" xfId="0" applyNumberFormat="1" applyFont="1" applyFill="1" applyBorder="1" applyAlignment="1">
      <alignment horizontal="left" vertical="center"/>
    </xf>
    <xf numFmtId="0" fontId="4" fillId="0" borderId="42" xfId="7" applyFont="1" applyFill="1" applyBorder="1" applyAlignment="1">
      <alignment horizontal="center" vertical="center" wrapText="1"/>
    </xf>
    <xf numFmtId="0" fontId="4" fillId="0" borderId="43" xfId="7" applyFont="1" applyFill="1" applyBorder="1" applyAlignment="1">
      <alignment horizontal="center" vertical="center" wrapText="1"/>
    </xf>
    <xf numFmtId="0" fontId="4" fillId="0" borderId="45" xfId="7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left" vertical="center"/>
    </xf>
    <xf numFmtId="0" fontId="4" fillId="0" borderId="21" xfId="7" applyFont="1" applyFill="1" applyBorder="1" applyAlignment="1">
      <alignment horizontal="center" vertical="center" wrapText="1"/>
    </xf>
    <xf numFmtId="0" fontId="4" fillId="0" borderId="18" xfId="7" applyFont="1" applyFill="1" applyBorder="1" applyAlignment="1">
      <alignment horizontal="center" vertical="center" wrapText="1"/>
    </xf>
    <xf numFmtId="0" fontId="4" fillId="0" borderId="20" xfId="7" applyFont="1" applyFill="1" applyBorder="1" applyAlignment="1">
      <alignment horizontal="center" vertical="center" wrapText="1"/>
    </xf>
    <xf numFmtId="0" fontId="4" fillId="0" borderId="19" xfId="8" applyFont="1" applyFill="1" applyBorder="1" applyAlignment="1">
      <alignment horizontal="left" vertical="center"/>
    </xf>
    <xf numFmtId="0" fontId="4" fillId="2" borderId="21" xfId="8" applyFont="1" applyFill="1" applyBorder="1" applyAlignment="1">
      <alignment horizontal="left" vertical="center"/>
    </xf>
    <xf numFmtId="0" fontId="4" fillId="2" borderId="18" xfId="8" applyFont="1" applyFill="1" applyBorder="1" applyAlignment="1">
      <alignment horizontal="left" vertical="center"/>
    </xf>
    <xf numFmtId="49" fontId="4" fillId="3" borderId="48" xfId="8" applyNumberFormat="1" applyFont="1" applyFill="1" applyBorder="1" applyAlignment="1">
      <alignment horizontal="left" vertical="center"/>
    </xf>
    <xf numFmtId="0" fontId="4" fillId="0" borderId="21" xfId="9" applyFont="1" applyFill="1" applyBorder="1" applyAlignment="1">
      <alignment horizontal="center" vertical="center" wrapText="1"/>
    </xf>
    <xf numFmtId="0" fontId="4" fillId="0" borderId="18" xfId="9" applyFont="1" applyFill="1" applyBorder="1" applyAlignment="1">
      <alignment horizontal="center" vertical="center" wrapText="1"/>
    </xf>
    <xf numFmtId="0" fontId="4" fillId="0" borderId="19" xfId="9" applyFont="1" applyFill="1" applyBorder="1" applyAlignment="1">
      <alignment horizontal="center" vertical="center" wrapText="1"/>
    </xf>
    <xf numFmtId="0" fontId="4" fillId="0" borderId="49" xfId="9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4" fillId="0" borderId="41" xfId="10" applyFont="1" applyFill="1" applyBorder="1" applyAlignment="1">
      <alignment horizontal="left" vertical="center"/>
    </xf>
    <xf numFmtId="0" fontId="4" fillId="2" borderId="42" xfId="10" applyFont="1" applyFill="1" applyBorder="1" applyAlignment="1">
      <alignment horizontal="left" vertical="center"/>
    </xf>
    <xf numFmtId="0" fontId="4" fillId="2" borderId="43" xfId="10" applyFont="1" applyFill="1" applyBorder="1" applyAlignment="1">
      <alignment horizontal="left" vertical="center"/>
    </xf>
    <xf numFmtId="49" fontId="4" fillId="3" borderId="44" xfId="10" applyNumberFormat="1" applyFont="1" applyFill="1" applyBorder="1" applyAlignment="1">
      <alignment horizontal="left" vertical="center"/>
    </xf>
    <xf numFmtId="0" fontId="4" fillId="0" borderId="43" xfId="11" applyFont="1" applyFill="1" applyBorder="1" applyAlignment="1">
      <alignment horizontal="center" vertical="center" wrapText="1"/>
    </xf>
    <xf numFmtId="0" fontId="11" fillId="0" borderId="41" xfId="11" applyFont="1" applyFill="1" applyBorder="1" applyAlignment="1">
      <alignment horizontal="center" vertical="center" wrapText="1"/>
    </xf>
    <xf numFmtId="0" fontId="4" fillId="0" borderId="41" xfId="11" applyFont="1" applyFill="1" applyBorder="1" applyAlignment="1">
      <alignment horizontal="center" vertical="center" wrapText="1"/>
    </xf>
    <xf numFmtId="0" fontId="4" fillId="0" borderId="45" xfId="11" applyFont="1" applyFill="1" applyBorder="1" applyAlignment="1">
      <alignment horizontal="center" vertical="center" wrapText="1"/>
    </xf>
    <xf numFmtId="0" fontId="4" fillId="0" borderId="42" xfId="11" applyFont="1" applyFill="1" applyBorder="1" applyAlignment="1">
      <alignment horizontal="center" vertical="center" wrapText="1"/>
    </xf>
    <xf numFmtId="0" fontId="4" fillId="0" borderId="63" xfId="0" applyFont="1" applyFill="1" applyBorder="1" applyAlignment="1">
      <alignment horizontal="center" vertical="center" wrapText="1"/>
    </xf>
    <xf numFmtId="0" fontId="4" fillId="0" borderId="19" xfId="10" applyFont="1" applyFill="1" applyBorder="1" applyAlignment="1">
      <alignment horizontal="left" vertical="center"/>
    </xf>
    <xf numFmtId="0" fontId="4" fillId="2" borderId="21" xfId="10" applyFont="1" applyFill="1" applyBorder="1" applyAlignment="1">
      <alignment horizontal="left" vertical="center"/>
    </xf>
    <xf numFmtId="0" fontId="4" fillId="2" borderId="18" xfId="10" applyFont="1" applyFill="1" applyBorder="1" applyAlignment="1">
      <alignment horizontal="left" vertical="center"/>
    </xf>
    <xf numFmtId="0" fontId="4" fillId="2" borderId="19" xfId="10" applyFont="1" applyFill="1" applyBorder="1" applyAlignment="1">
      <alignment horizontal="center" vertical="center"/>
    </xf>
    <xf numFmtId="49" fontId="4" fillId="3" borderId="48" xfId="10" applyNumberFormat="1" applyFont="1" applyFill="1" applyBorder="1" applyAlignment="1">
      <alignment horizontal="left" vertical="center"/>
    </xf>
    <xf numFmtId="0" fontId="4" fillId="0" borderId="18" xfId="11" applyFont="1" applyFill="1" applyBorder="1" applyAlignment="1">
      <alignment horizontal="center" vertical="center" wrapText="1"/>
    </xf>
    <xf numFmtId="0" fontId="4" fillId="0" borderId="19" xfId="11" applyFont="1" applyFill="1" applyBorder="1" applyAlignment="1">
      <alignment horizontal="center" vertical="center" wrapText="1"/>
    </xf>
    <xf numFmtId="0" fontId="4" fillId="0" borderId="20" xfId="11" applyFont="1" applyFill="1" applyBorder="1" applyAlignment="1">
      <alignment horizontal="center" vertical="center" wrapText="1"/>
    </xf>
    <xf numFmtId="0" fontId="4" fillId="0" borderId="21" xfId="11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49" xfId="11" applyFont="1" applyFill="1" applyBorder="1" applyAlignment="1">
      <alignment horizontal="center" vertical="center" wrapText="1"/>
    </xf>
    <xf numFmtId="0" fontId="4" fillId="0" borderId="21" xfId="11" applyFont="1" applyFill="1" applyBorder="1" applyAlignment="1">
      <alignment vertical="center" wrapText="1"/>
    </xf>
    <xf numFmtId="0" fontId="4" fillId="0" borderId="18" xfId="11" applyFont="1" applyFill="1" applyBorder="1" applyAlignment="1">
      <alignment vertical="center" wrapText="1"/>
    </xf>
    <xf numFmtId="0" fontId="9" fillId="2" borderId="31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49" fontId="9" fillId="3" borderId="33" xfId="0" applyNumberFormat="1" applyFont="1" applyFill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9" fillId="0" borderId="65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9" fillId="0" borderId="37" xfId="0" applyFont="1" applyFill="1" applyBorder="1" applyAlignment="1">
      <alignment horizontal="center" vertical="center" wrapText="1"/>
    </xf>
    <xf numFmtId="0" fontId="9" fillId="0" borderId="66" xfId="0" applyFont="1" applyFill="1" applyBorder="1" applyAlignment="1">
      <alignment horizontal="center" vertical="center" wrapText="1"/>
    </xf>
    <xf numFmtId="0" fontId="4" fillId="0" borderId="69" xfId="0" applyFont="1" applyFill="1" applyBorder="1" applyAlignment="1">
      <alignment horizontal="left" vertical="center"/>
    </xf>
    <xf numFmtId="0" fontId="4" fillId="0" borderId="43" xfId="12" applyFont="1" applyFill="1" applyBorder="1" applyAlignment="1">
      <alignment horizontal="center" vertical="center" wrapText="1"/>
    </xf>
    <xf numFmtId="0" fontId="4" fillId="0" borderId="41" xfId="12" applyFont="1" applyFill="1" applyBorder="1" applyAlignment="1">
      <alignment horizontal="center" vertical="center" wrapText="1"/>
    </xf>
    <xf numFmtId="0" fontId="4" fillId="0" borderId="45" xfId="12" applyFont="1" applyFill="1" applyBorder="1" applyAlignment="1">
      <alignment horizontal="center" vertical="center" wrapText="1"/>
    </xf>
    <xf numFmtId="0" fontId="4" fillId="0" borderId="70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74" xfId="0" applyFont="1" applyFill="1" applyBorder="1" applyAlignment="1">
      <alignment horizontal="left" vertical="center"/>
    </xf>
    <xf numFmtId="0" fontId="4" fillId="0" borderId="18" xfId="12" applyFont="1" applyFill="1" applyBorder="1" applyAlignment="1">
      <alignment horizontal="center" vertical="center" wrapText="1"/>
    </xf>
    <xf numFmtId="0" fontId="4" fillId="0" borderId="19" xfId="12" applyFont="1" applyFill="1" applyBorder="1" applyAlignment="1">
      <alignment horizontal="center" vertical="center" wrapText="1"/>
    </xf>
    <xf numFmtId="0" fontId="4" fillId="0" borderId="20" xfId="12" applyFont="1" applyFill="1" applyBorder="1" applyAlignment="1">
      <alignment horizontal="center" vertical="center" wrapText="1"/>
    </xf>
    <xf numFmtId="0" fontId="4" fillId="0" borderId="74" xfId="0" applyFont="1" applyFill="1" applyBorder="1" applyAlignment="1">
      <alignment horizontal="left" vertical="center" shrinkToFit="1"/>
    </xf>
    <xf numFmtId="0" fontId="4" fillId="0" borderId="21" xfId="12" applyFont="1" applyFill="1" applyBorder="1" applyAlignment="1">
      <alignment horizontal="center"/>
    </xf>
    <xf numFmtId="0" fontId="4" fillId="0" borderId="18" xfId="12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4" fillId="0" borderId="75" xfId="0" applyFont="1" applyFill="1" applyBorder="1" applyAlignment="1">
      <alignment horizontal="left" vertical="center"/>
    </xf>
    <xf numFmtId="0" fontId="4" fillId="2" borderId="25" xfId="0" applyFont="1" applyFill="1" applyBorder="1" applyAlignment="1">
      <alignment horizontal="left" vertical="center"/>
    </xf>
    <xf numFmtId="0" fontId="4" fillId="2" borderId="24" xfId="0" applyFont="1" applyFill="1" applyBorder="1" applyAlignment="1">
      <alignment horizontal="left" vertical="center"/>
    </xf>
    <xf numFmtId="49" fontId="4" fillId="3" borderId="76" xfId="0" applyNumberFormat="1" applyFont="1" applyFill="1" applyBorder="1" applyAlignment="1">
      <alignment horizontal="left" vertical="center"/>
    </xf>
    <xf numFmtId="0" fontId="4" fillId="0" borderId="21" xfId="12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75" xfId="0" applyFont="1" applyFill="1" applyBorder="1" applyAlignment="1">
      <alignment horizontal="center" vertical="center" wrapText="1"/>
    </xf>
    <xf numFmtId="0" fontId="4" fillId="0" borderId="73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9" fillId="0" borderId="58" xfId="0" applyFont="1" applyFill="1" applyBorder="1" applyAlignment="1">
      <alignment horizontal="center" vertical="center"/>
    </xf>
    <xf numFmtId="0" fontId="9" fillId="2" borderId="81" xfId="0" applyFont="1" applyFill="1" applyBorder="1" applyAlignment="1">
      <alignment horizontal="center" vertical="center"/>
    </xf>
    <xf numFmtId="0" fontId="9" fillId="2" borderId="40" xfId="0" applyFont="1" applyFill="1" applyBorder="1" applyAlignment="1">
      <alignment horizontal="center" vertical="center"/>
    </xf>
    <xf numFmtId="0" fontId="9" fillId="2" borderId="82" xfId="0" applyFont="1" applyFill="1" applyBorder="1" applyAlignment="1">
      <alignment horizontal="center" vertical="center"/>
    </xf>
    <xf numFmtId="49" fontId="9" fillId="3" borderId="83" xfId="0" applyNumberFormat="1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 wrapText="1"/>
    </xf>
    <xf numFmtId="0" fontId="4" fillId="0" borderId="84" xfId="0" applyFont="1" applyFill="1" applyBorder="1" applyAlignment="1">
      <alignment horizontal="center" vertical="center" wrapText="1"/>
    </xf>
    <xf numFmtId="0" fontId="4" fillId="0" borderId="81" xfId="0" applyFont="1" applyFill="1" applyBorder="1" applyAlignment="1">
      <alignment horizontal="center" vertical="center" wrapText="1"/>
    </xf>
    <xf numFmtId="0" fontId="4" fillId="0" borderId="82" xfId="0" applyFont="1" applyFill="1" applyBorder="1" applyAlignment="1">
      <alignment horizontal="center" vertical="center" wrapText="1"/>
    </xf>
    <xf numFmtId="0" fontId="4" fillId="0" borderId="68" xfId="0" applyFont="1" applyFill="1" applyBorder="1" applyAlignment="1">
      <alignment horizontal="center" vertical="center" wrapText="1"/>
    </xf>
    <xf numFmtId="0" fontId="4" fillId="0" borderId="85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49" fontId="9" fillId="3" borderId="48" xfId="0" applyNumberFormat="1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75" xfId="0" applyFont="1" applyFill="1" applyBorder="1" applyAlignment="1">
      <alignment horizontal="center" vertical="center"/>
    </xf>
    <xf numFmtId="49" fontId="9" fillId="3" borderId="76" xfId="0" applyNumberFormat="1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91" xfId="0" applyFont="1" applyFill="1" applyBorder="1" applyAlignment="1">
      <alignment horizontal="center" vertical="center" wrapText="1"/>
    </xf>
    <xf numFmtId="0" fontId="9" fillId="2" borderId="95" xfId="0" applyFont="1" applyFill="1" applyBorder="1" applyAlignment="1">
      <alignment horizontal="center" vertical="center"/>
    </xf>
    <xf numFmtId="0" fontId="9" fillId="2" borderId="96" xfId="0" applyFont="1" applyFill="1" applyBorder="1" applyAlignment="1">
      <alignment horizontal="center" vertical="center"/>
    </xf>
    <xf numFmtId="0" fontId="9" fillId="2" borderId="97" xfId="0" applyFont="1" applyFill="1" applyBorder="1" applyAlignment="1">
      <alignment horizontal="center" vertical="center"/>
    </xf>
    <xf numFmtId="49" fontId="9" fillId="3" borderId="98" xfId="0" applyNumberFormat="1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 wrapText="1"/>
    </xf>
    <xf numFmtId="0" fontId="4" fillId="0" borderId="96" xfId="0" applyFont="1" applyFill="1" applyBorder="1" applyAlignment="1">
      <alignment horizontal="center" vertical="center" wrapText="1"/>
    </xf>
    <xf numFmtId="0" fontId="4" fillId="0" borderId="97" xfId="0" applyFont="1" applyFill="1" applyBorder="1" applyAlignment="1">
      <alignment horizontal="center" vertical="center" wrapText="1"/>
    </xf>
    <xf numFmtId="0" fontId="4" fillId="0" borderId="99" xfId="0" applyFont="1" applyFill="1" applyBorder="1" applyAlignment="1">
      <alignment horizontal="center" vertical="center" wrapText="1"/>
    </xf>
    <xf numFmtId="0" fontId="4" fillId="0" borderId="100" xfId="0" applyFont="1" applyFill="1" applyBorder="1" applyAlignment="1">
      <alignment horizontal="center" vertical="center" wrapText="1"/>
    </xf>
    <xf numFmtId="0" fontId="4" fillId="0" borderId="101" xfId="0" applyFont="1" applyFill="1" applyBorder="1" applyAlignment="1">
      <alignment horizontal="center" vertical="center" wrapText="1"/>
    </xf>
    <xf numFmtId="0" fontId="9" fillId="2" borderId="105" xfId="0" applyFont="1" applyFill="1" applyBorder="1" applyAlignment="1">
      <alignment horizontal="center" vertical="center"/>
    </xf>
    <xf numFmtId="0" fontId="9" fillId="2" borderId="106" xfId="0" applyFont="1" applyFill="1" applyBorder="1" applyAlignment="1">
      <alignment horizontal="center" vertical="center"/>
    </xf>
    <xf numFmtId="0" fontId="9" fillId="2" borderId="107" xfId="0" applyFont="1" applyFill="1" applyBorder="1" applyAlignment="1">
      <alignment horizontal="center" vertical="center"/>
    </xf>
    <xf numFmtId="49" fontId="9" fillId="3" borderId="108" xfId="0" applyNumberFormat="1" applyFont="1" applyFill="1" applyBorder="1" applyAlignment="1">
      <alignment horizontal="center" vertical="center"/>
    </xf>
    <xf numFmtId="0" fontId="4" fillId="0" borderId="105" xfId="0" applyFont="1" applyFill="1" applyBorder="1" applyAlignment="1">
      <alignment horizontal="center" vertical="center" wrapText="1"/>
    </xf>
    <xf numFmtId="0" fontId="4" fillId="0" borderId="106" xfId="0" applyFont="1" applyFill="1" applyBorder="1" applyAlignment="1">
      <alignment horizontal="center" vertical="center" wrapText="1"/>
    </xf>
    <xf numFmtId="0" fontId="4" fillId="0" borderId="107" xfId="0" applyFont="1" applyFill="1" applyBorder="1" applyAlignment="1">
      <alignment horizontal="center" vertical="center" wrapText="1"/>
    </xf>
    <xf numFmtId="0" fontId="4" fillId="0" borderId="109" xfId="0" applyFont="1" applyFill="1" applyBorder="1" applyAlignment="1">
      <alignment horizontal="center" vertical="center" wrapText="1"/>
    </xf>
    <xf numFmtId="0" fontId="4" fillId="0" borderId="110" xfId="0" applyFont="1" applyFill="1" applyBorder="1" applyAlignment="1">
      <alignment horizontal="center" vertical="center" wrapText="1"/>
    </xf>
    <xf numFmtId="0" fontId="4" fillId="0" borderId="111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/>
    <xf numFmtId="0" fontId="2" fillId="0" borderId="49" xfId="0" applyFont="1" applyFill="1" applyBorder="1" applyAlignment="1">
      <alignment horizontal="centerContinuous" vertical="center" wrapText="1"/>
    </xf>
    <xf numFmtId="0" fontId="4" fillId="0" borderId="0" xfId="0" applyFont="1" applyBorder="1" applyAlignment="1">
      <alignment horizontal="centerContinuous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13" xfId="0" applyFont="1" applyFill="1" applyBorder="1" applyAlignment="1">
      <alignment horizontal="center" vertical="center" textRotation="255"/>
    </xf>
    <xf numFmtId="0" fontId="4" fillId="2" borderId="42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49" fontId="4" fillId="3" borderId="44" xfId="0" applyNumberFormat="1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49" fontId="4" fillId="3" borderId="48" xfId="0" applyNumberFormat="1" applyFont="1" applyFill="1" applyBorder="1" applyAlignment="1">
      <alignment horizontal="center" vertical="center"/>
    </xf>
    <xf numFmtId="0" fontId="4" fillId="2" borderId="19" xfId="5" applyFont="1" applyFill="1" applyBorder="1" applyAlignment="1">
      <alignment horizontal="left" vertical="center"/>
    </xf>
    <xf numFmtId="0" fontId="2" fillId="0" borderId="0" xfId="0" applyFont="1" applyFill="1" applyBorder="1"/>
    <xf numFmtId="0" fontId="2" fillId="0" borderId="0" xfId="0" applyFont="1" applyFill="1"/>
    <xf numFmtId="0" fontId="4" fillId="4" borderId="18" xfId="0" applyFont="1" applyFill="1" applyBorder="1" applyAlignment="1">
      <alignment horizontal="left" vertical="center"/>
    </xf>
    <xf numFmtId="0" fontId="4" fillId="2" borderId="19" xfId="8" applyFont="1" applyFill="1" applyBorder="1" applyAlignment="1">
      <alignment horizontal="left" vertical="center"/>
    </xf>
    <xf numFmtId="0" fontId="10" fillId="0" borderId="19" xfId="0" applyFont="1" applyFill="1" applyBorder="1" applyAlignment="1">
      <alignment horizontal="center" vertical="center" wrapText="1"/>
    </xf>
    <xf numFmtId="0" fontId="10" fillId="0" borderId="49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left" vertical="center"/>
    </xf>
    <xf numFmtId="0" fontId="8" fillId="2" borderId="21" xfId="0" applyFont="1" applyFill="1" applyBorder="1" applyAlignment="1">
      <alignment horizontal="left" vertical="center"/>
    </xf>
    <xf numFmtId="0" fontId="8" fillId="2" borderId="18" xfId="0" applyFont="1" applyFill="1" applyBorder="1" applyAlignment="1">
      <alignment horizontal="left" vertical="center"/>
    </xf>
    <xf numFmtId="0" fontId="8" fillId="2" borderId="19" xfId="0" applyFont="1" applyFill="1" applyBorder="1" applyAlignment="1">
      <alignment horizontal="left" vertical="center"/>
    </xf>
    <xf numFmtId="49" fontId="8" fillId="3" borderId="48" xfId="0" applyNumberFormat="1" applyFont="1" applyFill="1" applyBorder="1" applyAlignment="1">
      <alignment horizontal="left" vertical="center"/>
    </xf>
    <xf numFmtId="0" fontId="8" fillId="0" borderId="21" xfId="7" applyFont="1" applyFill="1" applyBorder="1" applyAlignment="1">
      <alignment horizontal="center" vertical="center" wrapText="1"/>
    </xf>
    <xf numFmtId="0" fontId="8" fillId="0" borderId="18" xfId="7" applyFont="1" applyFill="1" applyBorder="1" applyAlignment="1">
      <alignment horizontal="center" vertical="center" wrapText="1"/>
    </xf>
    <xf numFmtId="0" fontId="8" fillId="0" borderId="20" xfId="7" applyFont="1" applyFill="1" applyBorder="1" applyAlignment="1">
      <alignment horizontal="center" vertical="center" wrapText="1"/>
    </xf>
    <xf numFmtId="0" fontId="13" fillId="0" borderId="21" xfId="7" applyFont="1" applyFill="1" applyBorder="1" applyAlignment="1">
      <alignment horizontal="center" vertical="center" wrapText="1"/>
    </xf>
    <xf numFmtId="0" fontId="13" fillId="0" borderId="18" xfId="7" applyFont="1" applyFill="1" applyBorder="1" applyAlignment="1">
      <alignment horizontal="center" vertical="center" wrapText="1"/>
    </xf>
    <xf numFmtId="0" fontId="4" fillId="2" borderId="41" xfId="5" applyFont="1" applyFill="1" applyBorder="1" applyAlignment="1">
      <alignment horizontal="left" vertical="center"/>
    </xf>
    <xf numFmtId="0" fontId="4" fillId="0" borderId="20" xfId="9" applyFont="1" applyFill="1" applyBorder="1" applyAlignment="1">
      <alignment horizontal="center" vertical="center" wrapText="1"/>
    </xf>
    <xf numFmtId="0" fontId="4" fillId="2" borderId="41" xfId="10" applyFont="1" applyFill="1" applyBorder="1" applyAlignment="1">
      <alignment horizontal="left" vertical="center"/>
    </xf>
    <xf numFmtId="0" fontId="4" fillId="0" borderId="46" xfId="11" applyFont="1" applyFill="1" applyBorder="1" applyAlignment="1">
      <alignment horizontal="center" vertical="center" wrapText="1"/>
    </xf>
    <xf numFmtId="0" fontId="4" fillId="0" borderId="112" xfId="0" applyFont="1" applyFill="1" applyBorder="1" applyAlignment="1">
      <alignment horizontal="center" vertical="center" wrapText="1"/>
    </xf>
    <xf numFmtId="0" fontId="4" fillId="0" borderId="113" xfId="0" applyFont="1" applyFill="1" applyBorder="1" applyAlignment="1">
      <alignment horizontal="center" vertical="center" wrapText="1"/>
    </xf>
    <xf numFmtId="0" fontId="4" fillId="2" borderId="19" xfId="10" applyFont="1" applyFill="1" applyBorder="1" applyAlignment="1">
      <alignment horizontal="left" vertical="center"/>
    </xf>
    <xf numFmtId="0" fontId="4" fillId="4" borderId="41" xfId="5" applyFont="1" applyFill="1" applyBorder="1" applyAlignment="1">
      <alignment horizontal="left" vertical="center"/>
    </xf>
    <xf numFmtId="0" fontId="4" fillId="4" borderId="19" xfId="5" applyFont="1" applyFill="1" applyBorder="1" applyAlignment="1">
      <alignment horizontal="left" vertical="center"/>
    </xf>
    <xf numFmtId="0" fontId="4" fillId="0" borderId="42" xfId="12" applyFont="1" applyFill="1" applyBorder="1" applyAlignment="1">
      <alignment horizontal="center" vertical="center" wrapText="1"/>
    </xf>
    <xf numFmtId="0" fontId="4" fillId="0" borderId="114" xfId="0" applyFont="1" applyFill="1" applyBorder="1" applyAlignment="1">
      <alignment horizontal="center" vertical="center" wrapText="1"/>
    </xf>
    <xf numFmtId="0" fontId="4" fillId="0" borderId="49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2" borderId="75" xfId="0" applyFont="1" applyFill="1" applyBorder="1" applyAlignment="1">
      <alignment horizontal="left" vertical="center"/>
    </xf>
    <xf numFmtId="0" fontId="12" fillId="0" borderId="35" xfId="12" applyFont="1" applyFill="1" applyBorder="1" applyAlignment="1">
      <alignment horizontal="center" vertical="center" wrapText="1"/>
    </xf>
    <xf numFmtId="0" fontId="9" fillId="0" borderId="115" xfId="0" applyFont="1" applyFill="1" applyBorder="1" applyAlignment="1">
      <alignment horizontal="center" vertical="center" wrapText="1"/>
    </xf>
    <xf numFmtId="0" fontId="9" fillId="0" borderId="79" xfId="0" applyFont="1" applyFill="1" applyBorder="1" applyAlignment="1">
      <alignment horizontal="center" vertical="center" wrapText="1"/>
    </xf>
    <xf numFmtId="0" fontId="0" fillId="0" borderId="0" xfId="0" applyFont="1" applyBorder="1"/>
    <xf numFmtId="0" fontId="0" fillId="0" borderId="0" xfId="0" applyFont="1"/>
    <xf numFmtId="0" fontId="0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2" borderId="0" xfId="0" applyFont="1" applyFill="1"/>
    <xf numFmtId="49" fontId="0" fillId="3" borderId="0" xfId="0" applyNumberFormat="1" applyFont="1" applyFill="1"/>
    <xf numFmtId="0" fontId="0" fillId="0" borderId="0" xfId="0" applyFont="1" applyFill="1"/>
    <xf numFmtId="0" fontId="0" fillId="0" borderId="116" xfId="0" applyFont="1" applyFill="1" applyBorder="1"/>
    <xf numFmtId="0" fontId="0" fillId="0" borderId="0" xfId="0" applyFont="1" applyFill="1" applyBorder="1"/>
    <xf numFmtId="0" fontId="0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0" fillId="0" borderId="0" xfId="0" applyFill="1" applyAlignment="1">
      <alignment wrapText="1"/>
    </xf>
    <xf numFmtId="0" fontId="13" fillId="0" borderId="18" xfId="11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left" vertical="center"/>
    </xf>
    <xf numFmtId="0" fontId="13" fillId="2" borderId="18" xfId="0" applyFont="1" applyFill="1" applyBorder="1" applyAlignment="1">
      <alignment horizontal="left" vertical="center"/>
    </xf>
    <xf numFmtId="0" fontId="13" fillId="2" borderId="19" xfId="0" applyFont="1" applyFill="1" applyBorder="1" applyAlignment="1">
      <alignment horizontal="left" vertical="center"/>
    </xf>
    <xf numFmtId="49" fontId="13" fillId="3" borderId="48" xfId="0" applyNumberFormat="1" applyFont="1" applyFill="1" applyBorder="1" applyAlignment="1">
      <alignment horizontal="left" vertical="center"/>
    </xf>
    <xf numFmtId="0" fontId="13" fillId="0" borderId="20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3" fillId="0" borderId="49" xfId="0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Border="1"/>
    <xf numFmtId="0" fontId="14" fillId="0" borderId="0" xfId="0" applyFont="1"/>
    <xf numFmtId="0" fontId="13" fillId="0" borderId="20" xfId="10" applyFont="1" applyFill="1" applyBorder="1" applyAlignment="1">
      <alignment horizontal="left" vertical="center"/>
    </xf>
    <xf numFmtId="0" fontId="13" fillId="2" borderId="21" xfId="10" applyFont="1" applyFill="1" applyBorder="1" applyAlignment="1">
      <alignment horizontal="left" vertical="center"/>
    </xf>
    <xf numFmtId="0" fontId="13" fillId="2" borderId="18" xfId="10" applyFont="1" applyFill="1" applyBorder="1" applyAlignment="1">
      <alignment horizontal="left" vertical="center"/>
    </xf>
    <xf numFmtId="0" fontId="13" fillId="2" borderId="19" xfId="10" applyFont="1" applyFill="1" applyBorder="1" applyAlignment="1">
      <alignment horizontal="center" vertical="center"/>
    </xf>
    <xf numFmtId="49" fontId="13" fillId="3" borderId="48" xfId="10" applyNumberFormat="1" applyFont="1" applyFill="1" applyBorder="1" applyAlignment="1">
      <alignment horizontal="left" vertical="center"/>
    </xf>
    <xf numFmtId="0" fontId="13" fillId="0" borderId="21" xfId="11" applyFont="1" applyFill="1" applyBorder="1" applyAlignment="1">
      <alignment horizontal="center" vertical="center" wrapText="1"/>
    </xf>
    <xf numFmtId="0" fontId="13" fillId="0" borderId="19" xfId="11" applyFont="1" applyFill="1" applyBorder="1" applyAlignment="1">
      <alignment horizontal="center" vertical="center" wrapText="1"/>
    </xf>
    <xf numFmtId="0" fontId="13" fillId="0" borderId="49" xfId="11" applyFont="1" applyFill="1" applyBorder="1" applyAlignment="1">
      <alignment horizontal="center" vertical="center" wrapText="1"/>
    </xf>
    <xf numFmtId="0" fontId="13" fillId="0" borderId="20" xfId="11" applyFont="1" applyFill="1" applyBorder="1" applyAlignment="1">
      <alignment horizontal="center" vertical="center" wrapText="1"/>
    </xf>
    <xf numFmtId="0" fontId="13" fillId="0" borderId="113" xfId="0" applyFont="1" applyFill="1" applyBorder="1" applyAlignment="1">
      <alignment horizontal="center" vertical="center" wrapText="1"/>
    </xf>
    <xf numFmtId="0" fontId="13" fillId="0" borderId="64" xfId="0" applyFont="1" applyFill="1" applyBorder="1" applyAlignment="1">
      <alignment horizontal="center" vertical="center" wrapText="1"/>
    </xf>
    <xf numFmtId="0" fontId="13" fillId="0" borderId="19" xfId="10" applyFont="1" applyFill="1" applyBorder="1" applyAlignment="1">
      <alignment horizontal="left" vertical="center"/>
    </xf>
    <xf numFmtId="0" fontId="14" fillId="0" borderId="0" xfId="0" applyFont="1" applyFill="1" applyBorder="1"/>
    <xf numFmtId="0" fontId="14" fillId="0" borderId="0" xfId="0" applyFont="1" applyFill="1"/>
    <xf numFmtId="0" fontId="13" fillId="0" borderId="19" xfId="5" applyFont="1" applyFill="1" applyBorder="1" applyAlignment="1">
      <alignment horizontal="left" vertical="center"/>
    </xf>
    <xf numFmtId="0" fontId="13" fillId="2" borderId="21" xfId="5" applyFont="1" applyFill="1" applyBorder="1" applyAlignment="1">
      <alignment horizontal="left" vertical="center"/>
    </xf>
    <xf numFmtId="0" fontId="13" fillId="2" borderId="18" xfId="5" applyFont="1" applyFill="1" applyBorder="1" applyAlignment="1">
      <alignment horizontal="left" vertical="center"/>
    </xf>
    <xf numFmtId="0" fontId="13" fillId="2" borderId="19" xfId="5" applyFont="1" applyFill="1" applyBorder="1" applyAlignment="1">
      <alignment horizontal="left" vertical="center"/>
    </xf>
    <xf numFmtId="49" fontId="13" fillId="3" borderId="48" xfId="5" applyNumberFormat="1" applyFont="1" applyFill="1" applyBorder="1" applyAlignment="1">
      <alignment horizontal="left" vertical="center"/>
    </xf>
    <xf numFmtId="0" fontId="13" fillId="0" borderId="18" xfId="6" applyFont="1" applyFill="1" applyBorder="1" applyAlignment="1">
      <alignment horizontal="center" vertical="center" wrapText="1"/>
    </xf>
    <xf numFmtId="0" fontId="13" fillId="0" borderId="20" xfId="6" applyFont="1" applyFill="1" applyBorder="1" applyAlignment="1">
      <alignment horizontal="center" vertical="center" wrapText="1"/>
    </xf>
    <xf numFmtId="0" fontId="13" fillId="0" borderId="21" xfId="6" applyFont="1" applyFill="1" applyBorder="1" applyAlignment="1">
      <alignment horizontal="center" vertical="center" wrapText="1"/>
    </xf>
    <xf numFmtId="0" fontId="13" fillId="0" borderId="19" xfId="6" applyFont="1" applyFill="1" applyBorder="1" applyAlignment="1">
      <alignment horizontal="center" vertical="center" wrapText="1"/>
    </xf>
    <xf numFmtId="0" fontId="13" fillId="0" borderId="49" xfId="6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184" fontId="4" fillId="0" borderId="18" xfId="0" applyNumberFormat="1" applyFont="1" applyFill="1" applyBorder="1" applyAlignment="1">
      <alignment horizontal="center" vertical="center" wrapText="1"/>
    </xf>
    <xf numFmtId="184" fontId="13" fillId="0" borderId="18" xfId="0" applyNumberFormat="1" applyFont="1" applyFill="1" applyBorder="1" applyAlignment="1">
      <alignment horizontal="center" vertical="center" wrapText="1"/>
    </xf>
    <xf numFmtId="184" fontId="4" fillId="0" borderId="43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47" xfId="0" applyFont="1" applyFill="1" applyBorder="1" applyAlignment="1">
      <alignment horizontal="center" vertical="center" wrapText="1"/>
    </xf>
    <xf numFmtId="0" fontId="4" fillId="0" borderId="74" xfId="0" applyFont="1" applyFill="1" applyBorder="1" applyAlignment="1">
      <alignment horizontal="left" vertical="center"/>
    </xf>
    <xf numFmtId="0" fontId="4" fillId="0" borderId="27" xfId="0" applyFont="1" applyFill="1" applyBorder="1" applyAlignment="1">
      <alignment horizontal="center" vertical="center" wrapText="1"/>
    </xf>
    <xf numFmtId="0" fontId="4" fillId="0" borderId="75" xfId="0" applyFont="1" applyFill="1" applyBorder="1" applyAlignment="1">
      <alignment horizontal="left" vertical="center"/>
    </xf>
    <xf numFmtId="0" fontId="4" fillId="0" borderId="89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6" fillId="0" borderId="89" xfId="0" applyFont="1" applyFill="1" applyBorder="1" applyAlignment="1">
      <alignment horizontal="left" vertical="center"/>
    </xf>
    <xf numFmtId="0" fontId="4" fillId="0" borderId="24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42" xfId="1" applyFont="1" applyFill="1" applyBorder="1" applyAlignment="1">
      <alignment horizontal="center" vertical="center" wrapText="1"/>
    </xf>
    <xf numFmtId="0" fontId="4" fillId="0" borderId="43" xfId="1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114" xfId="0" applyFont="1" applyFill="1" applyBorder="1" applyAlignment="1">
      <alignment horizontal="center" vertical="center" wrapText="1"/>
    </xf>
    <xf numFmtId="0" fontId="4" fillId="0" borderId="70" xfId="0" applyFont="1" applyFill="1" applyBorder="1" applyAlignment="1">
      <alignment horizontal="center" vertical="center" wrapText="1"/>
    </xf>
    <xf numFmtId="0" fontId="4" fillId="0" borderId="119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18" xfId="2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17" xfId="0" applyFont="1" applyFill="1" applyBorder="1" applyAlignment="1">
      <alignment horizontal="center" vertical="center" wrapText="1"/>
    </xf>
    <xf numFmtId="0" fontId="4" fillId="0" borderId="15" xfId="3" applyFont="1" applyFill="1" applyBorder="1" applyAlignment="1">
      <alignment horizontal="center" vertical="center" wrapText="1"/>
    </xf>
    <xf numFmtId="0" fontId="4" fillId="0" borderId="13" xfId="3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90" xfId="0" applyFont="1" applyFill="1" applyBorder="1" applyAlignment="1">
      <alignment horizontal="center" vertical="center" wrapText="1"/>
    </xf>
    <xf numFmtId="0" fontId="4" fillId="0" borderId="25" xfId="4" applyFont="1" applyFill="1" applyBorder="1" applyAlignment="1">
      <alignment horizontal="center" vertical="center" wrapText="1"/>
    </xf>
    <xf numFmtId="0" fontId="4" fillId="0" borderId="24" xfId="4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49" xfId="0" applyFont="1" applyFill="1" applyBorder="1" applyAlignment="1">
      <alignment horizontal="center" vertical="center" wrapText="1"/>
    </xf>
    <xf numFmtId="0" fontId="4" fillId="0" borderId="73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90" xfId="0" applyFont="1" applyFill="1" applyBorder="1" applyAlignment="1">
      <alignment horizontal="center" vertical="center" wrapText="1"/>
    </xf>
    <xf numFmtId="0" fontId="6" fillId="0" borderId="25" xfId="4" applyFont="1" applyFill="1" applyBorder="1" applyAlignment="1">
      <alignment horizontal="center" vertical="center" wrapText="1"/>
    </xf>
    <xf numFmtId="0" fontId="6" fillId="0" borderId="24" xfId="4" applyFont="1" applyFill="1" applyBorder="1" applyAlignment="1">
      <alignment horizontal="center" vertical="center" wrapText="1"/>
    </xf>
    <xf numFmtId="0" fontId="2" fillId="0" borderId="0" xfId="0" applyFont="1"/>
    <xf numFmtId="0" fontId="4" fillId="0" borderId="24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75" xfId="0" applyFont="1" applyFill="1" applyBorder="1" applyAlignment="1">
      <alignment horizontal="center" vertical="center" wrapText="1"/>
    </xf>
    <xf numFmtId="0" fontId="4" fillId="0" borderId="19" xfId="5" applyFont="1" applyFill="1" applyBorder="1" applyAlignment="1">
      <alignment horizontal="left" vertical="center"/>
    </xf>
    <xf numFmtId="0" fontId="4" fillId="0" borderId="89" xfId="0" applyFont="1" applyFill="1" applyBorder="1" applyAlignment="1">
      <alignment horizontal="left" vertical="center"/>
    </xf>
    <xf numFmtId="0" fontId="4" fillId="0" borderId="41" xfId="0" applyFont="1" applyFill="1" applyBorder="1" applyAlignment="1">
      <alignment horizontal="center" vertical="center" wrapText="1"/>
    </xf>
    <xf numFmtId="0" fontId="6" fillId="0" borderId="18" xfId="11" applyFont="1" applyFill="1" applyBorder="1" applyAlignment="1">
      <alignment horizontal="center" vertical="center" wrapText="1"/>
    </xf>
    <xf numFmtId="0" fontId="6" fillId="0" borderId="18" xfId="6" applyFont="1" applyFill="1" applyBorder="1" applyAlignment="1">
      <alignment horizontal="center" vertical="center" wrapText="1"/>
    </xf>
    <xf numFmtId="0" fontId="6" fillId="0" borderId="20" xfId="11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4" fillId="4" borderId="74" xfId="0" applyFont="1" applyFill="1" applyBorder="1" applyAlignment="1">
      <alignment horizontal="left" vertical="center"/>
    </xf>
    <xf numFmtId="0" fontId="6" fillId="0" borderId="49" xfId="6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9" fillId="0" borderId="86" xfId="0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/>
    </xf>
    <xf numFmtId="0" fontId="9" fillId="0" borderId="74" xfId="0" applyFont="1" applyFill="1" applyBorder="1" applyAlignment="1">
      <alignment horizontal="center" vertical="center"/>
    </xf>
    <xf numFmtId="0" fontId="9" fillId="0" borderId="87" xfId="0" applyFont="1" applyFill="1" applyBorder="1" applyAlignment="1">
      <alignment horizontal="center" vertical="center"/>
    </xf>
    <xf numFmtId="0" fontId="9" fillId="0" borderId="88" xfId="0" applyFont="1" applyFill="1" applyBorder="1" applyAlignment="1">
      <alignment horizontal="center" vertical="center"/>
    </xf>
    <xf numFmtId="0" fontId="9" fillId="0" borderId="89" xfId="0" applyFont="1" applyFill="1" applyBorder="1" applyAlignment="1">
      <alignment horizontal="center" vertical="center"/>
    </xf>
    <xf numFmtId="0" fontId="9" fillId="0" borderId="92" xfId="0" applyFont="1" applyFill="1" applyBorder="1" applyAlignment="1">
      <alignment horizontal="center" vertical="center"/>
    </xf>
    <xf numFmtId="0" fontId="9" fillId="0" borderId="93" xfId="0" applyFont="1" applyFill="1" applyBorder="1" applyAlignment="1">
      <alignment horizontal="center" vertical="center"/>
    </xf>
    <xf numFmtId="0" fontId="9" fillId="0" borderId="94" xfId="0" applyFont="1" applyFill="1" applyBorder="1" applyAlignment="1">
      <alignment horizontal="center" vertical="center"/>
    </xf>
    <xf numFmtId="0" fontId="9" fillId="0" borderId="102" xfId="0" applyFont="1" applyFill="1" applyBorder="1" applyAlignment="1">
      <alignment horizontal="center" vertical="center"/>
    </xf>
    <xf numFmtId="0" fontId="9" fillId="0" borderId="103" xfId="0" applyFont="1" applyFill="1" applyBorder="1" applyAlignment="1">
      <alignment horizontal="center" vertical="center"/>
    </xf>
    <xf numFmtId="0" fontId="9" fillId="0" borderId="10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0" borderId="49" xfId="11" applyFont="1" applyFill="1" applyBorder="1" applyAlignment="1">
      <alignment horizontal="center" vertical="center" wrapText="1"/>
    </xf>
    <xf numFmtId="0" fontId="4" fillId="0" borderId="18" xfId="1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textRotation="255" wrapText="1"/>
    </xf>
    <xf numFmtId="0" fontId="9" fillId="0" borderId="54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 textRotation="255" wrapText="1"/>
    </xf>
    <xf numFmtId="0" fontId="4" fillId="0" borderId="68" xfId="0" applyFont="1" applyFill="1" applyBorder="1" applyAlignment="1">
      <alignment horizontal="center" vertical="center" textRotation="255" wrapText="1"/>
    </xf>
    <xf numFmtId="0" fontId="4" fillId="0" borderId="72" xfId="0" applyFont="1" applyFill="1" applyBorder="1" applyAlignment="1">
      <alignment horizontal="center" vertical="center" textRotation="255" wrapText="1"/>
    </xf>
    <xf numFmtId="0" fontId="4" fillId="0" borderId="73" xfId="0" applyFont="1" applyFill="1" applyBorder="1" applyAlignment="1">
      <alignment horizontal="center" vertical="center" textRotation="255" wrapText="1"/>
    </xf>
    <xf numFmtId="0" fontId="4" fillId="0" borderId="77" xfId="0" applyFont="1" applyFill="1" applyBorder="1" applyAlignment="1">
      <alignment horizontal="center" vertical="center" textRotation="255" wrapText="1"/>
    </xf>
    <xf numFmtId="0" fontId="4" fillId="0" borderId="37" xfId="0" applyFont="1" applyFill="1" applyBorder="1" applyAlignment="1">
      <alignment horizontal="center" vertical="center" textRotation="255" wrapText="1"/>
    </xf>
    <xf numFmtId="0" fontId="9" fillId="0" borderId="80" xfId="0" applyFont="1" applyFill="1" applyBorder="1" applyAlignment="1">
      <alignment horizontal="center" vertical="center"/>
    </xf>
    <xf numFmtId="0" fontId="9" fillId="0" borderId="62" xfId="0" applyFont="1" applyFill="1" applyBorder="1" applyAlignment="1">
      <alignment horizontal="center" vertical="center"/>
    </xf>
    <xf numFmtId="0" fontId="9" fillId="0" borderId="69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textRotation="255"/>
    </xf>
    <xf numFmtId="0" fontId="4" fillId="0" borderId="12" xfId="0" applyFont="1" applyFill="1" applyBorder="1" applyAlignment="1">
      <alignment horizontal="center" vertical="center" textRotation="255"/>
    </xf>
    <xf numFmtId="0" fontId="4" fillId="0" borderId="28" xfId="0" applyFont="1" applyFill="1" applyBorder="1" applyAlignment="1">
      <alignment horizontal="center" vertical="center" textRotation="255"/>
    </xf>
    <xf numFmtId="0" fontId="4" fillId="0" borderId="40" xfId="0" applyFont="1" applyFill="1" applyBorder="1" applyAlignment="1">
      <alignment horizontal="center" vertical="center" textRotation="255" wrapText="1"/>
    </xf>
    <xf numFmtId="0" fontId="4" fillId="0" borderId="13" xfId="0" applyFont="1" applyFill="1" applyBorder="1" applyAlignment="1">
      <alignment horizontal="center" vertical="center" textRotation="255" wrapText="1"/>
    </xf>
    <xf numFmtId="0" fontId="4" fillId="0" borderId="29" xfId="0" applyFont="1" applyFill="1" applyBorder="1" applyAlignment="1">
      <alignment horizontal="center" vertical="center" textRotation="255" wrapText="1"/>
    </xf>
    <xf numFmtId="0" fontId="4" fillId="0" borderId="21" xfId="11" applyFont="1" applyFill="1" applyBorder="1" applyAlignment="1">
      <alignment horizontal="center" vertical="center" wrapText="1"/>
    </xf>
    <xf numFmtId="0" fontId="4" fillId="0" borderId="19" xfId="11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 textRotation="255" wrapText="1"/>
    </xf>
    <xf numFmtId="0" fontId="4" fillId="0" borderId="12" xfId="0" applyFont="1" applyFill="1" applyBorder="1" applyAlignment="1">
      <alignment horizontal="center" vertical="center" textRotation="255" wrapText="1"/>
    </xf>
    <xf numFmtId="0" fontId="4" fillId="0" borderId="28" xfId="0" applyFont="1" applyFill="1" applyBorder="1" applyAlignment="1">
      <alignment horizontal="center" vertical="center" textRotation="255" wrapText="1"/>
    </xf>
    <xf numFmtId="0" fontId="4" fillId="0" borderId="40" xfId="0" applyFont="1" applyFill="1" applyBorder="1" applyAlignment="1">
      <alignment horizontal="center" vertical="center" textRotation="255"/>
    </xf>
    <xf numFmtId="0" fontId="4" fillId="0" borderId="13" xfId="0" applyFont="1" applyFill="1" applyBorder="1" applyAlignment="1">
      <alignment horizontal="center" vertical="center" textRotation="255"/>
    </xf>
    <xf numFmtId="0" fontId="4" fillId="0" borderId="29" xfId="0" applyFont="1" applyFill="1" applyBorder="1" applyAlignment="1">
      <alignment horizontal="center" vertical="center" textRotation="255"/>
    </xf>
    <xf numFmtId="0" fontId="9" fillId="0" borderId="55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 textRotation="255"/>
    </xf>
    <xf numFmtId="0" fontId="0" fillId="0" borderId="29" xfId="0" applyFont="1" applyFill="1" applyBorder="1" applyAlignment="1">
      <alignment horizontal="center" vertical="center" textRotation="255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textRotation="255" shrinkToFit="1"/>
    </xf>
    <xf numFmtId="0" fontId="2" fillId="2" borderId="15" xfId="0" applyFont="1" applyFill="1" applyBorder="1" applyAlignment="1">
      <alignment horizontal="center" vertical="center" textRotation="255" shrinkToFit="1"/>
    </xf>
    <xf numFmtId="0" fontId="2" fillId="2" borderId="31" xfId="0" applyFont="1" applyFill="1" applyBorder="1" applyAlignment="1">
      <alignment horizontal="center" vertical="center" textRotation="255" shrinkToFit="1"/>
    </xf>
    <xf numFmtId="0" fontId="2" fillId="2" borderId="2" xfId="0" applyFont="1" applyFill="1" applyBorder="1" applyAlignment="1">
      <alignment horizontal="center" vertical="center" textRotation="255" shrinkToFit="1"/>
    </xf>
    <xf numFmtId="0" fontId="2" fillId="2" borderId="13" xfId="0" applyFont="1" applyFill="1" applyBorder="1" applyAlignment="1">
      <alignment horizontal="center" vertical="center" textRotation="255" shrinkToFit="1"/>
    </xf>
    <xf numFmtId="0" fontId="2" fillId="2" borderId="29" xfId="0" applyFont="1" applyFill="1" applyBorder="1" applyAlignment="1">
      <alignment horizontal="center" vertical="center" textRotation="255" shrinkToFit="1"/>
    </xf>
    <xf numFmtId="0" fontId="2" fillId="2" borderId="5" xfId="0" applyFont="1" applyFill="1" applyBorder="1" applyAlignment="1">
      <alignment horizontal="center" vertical="center" textRotation="255" shrinkToFit="1"/>
    </xf>
    <xf numFmtId="0" fontId="2" fillId="2" borderId="16" xfId="0" applyFont="1" applyFill="1" applyBorder="1" applyAlignment="1">
      <alignment horizontal="center" vertical="center" textRotation="255" shrinkToFit="1"/>
    </xf>
    <xf numFmtId="0" fontId="2" fillId="2" borderId="32" xfId="0" applyFont="1" applyFill="1" applyBorder="1" applyAlignment="1">
      <alignment horizontal="center" vertical="center" textRotation="255" shrinkToFit="1"/>
    </xf>
    <xf numFmtId="49" fontId="2" fillId="3" borderId="6" xfId="0" applyNumberFormat="1" applyFont="1" applyFill="1" applyBorder="1" applyAlignment="1">
      <alignment horizontal="center" vertical="center" textRotation="255" shrinkToFit="1"/>
    </xf>
    <xf numFmtId="49" fontId="2" fillId="3" borderId="17" xfId="0" applyNumberFormat="1" applyFont="1" applyFill="1" applyBorder="1" applyAlignment="1">
      <alignment horizontal="center" vertical="center" textRotation="255" shrinkToFit="1"/>
    </xf>
    <xf numFmtId="49" fontId="2" fillId="3" borderId="33" xfId="0" applyNumberFormat="1" applyFont="1" applyFill="1" applyBorder="1" applyAlignment="1">
      <alignment horizontal="center" vertical="center" textRotation="255" shrinkToFit="1"/>
    </xf>
  </cellXfs>
  <cellStyles count="33">
    <cellStyle name="category" xfId="13"/>
    <cellStyle name="Comma [0]_ SG&amp;A Bridge " xfId="14"/>
    <cellStyle name="Comma_ SG&amp;A Bridge " xfId="15"/>
    <cellStyle name="Currency [0]_ SG&amp;A Bridge " xfId="16"/>
    <cellStyle name="Currency_ SG&amp;A Bridge " xfId="17"/>
    <cellStyle name="Grey" xfId="18"/>
    <cellStyle name="HEADER" xfId="19"/>
    <cellStyle name="Header1" xfId="20"/>
    <cellStyle name="Header2" xfId="21"/>
    <cellStyle name="Input [yellow]" xfId="22"/>
    <cellStyle name="Model" xfId="23"/>
    <cellStyle name="Normal - Style1" xfId="24"/>
    <cellStyle name="Normal_ SG&amp;A Bridge " xfId="25"/>
    <cellStyle name="Percent [2]" xfId="26"/>
    <cellStyle name="subhead" xfId="27"/>
    <cellStyle name="뷭?_BOOKSHIP" xfId="28"/>
    <cellStyle name="콤마 [0]_10' 0.26D MS" xfId="29"/>
    <cellStyle name="콤마_10' 0.26D MS" xfId="30"/>
    <cellStyle name="표준" xfId="0" builtinId="0"/>
    <cellStyle name="표준 14" xfId="5"/>
    <cellStyle name="표준 15" xfId="7"/>
    <cellStyle name="표준 16" xfId="9"/>
    <cellStyle name="표준 17" xfId="11"/>
    <cellStyle name="표준 18" xfId="6"/>
    <cellStyle name="표준 19" xfId="12"/>
    <cellStyle name="표준 2" xfId="1"/>
    <cellStyle name="표준 3" xfId="31"/>
    <cellStyle name="표준 4" xfId="2"/>
    <cellStyle name="표준 5" xfId="3"/>
    <cellStyle name="표준 6" xfId="4"/>
    <cellStyle name="표준 7" xfId="32"/>
    <cellStyle name="표준 8" xfId="8"/>
    <cellStyle name="표준 9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68;&#47924;\&#44592;&#54925;\&#51204;&#49328;&#54868;\MKC\&#51064;&#49324;\&#44368;&#50896;&#45824;&#5110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원대장"/>
    </sheetNames>
    <definedNames>
      <definedName name="매크로6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97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C1" sqref="C1"/>
    </sheetView>
  </sheetViews>
  <sheetFormatPr defaultColWidth="8.88671875" defaultRowHeight="13.5" x14ac:dyDescent="0.15"/>
  <cols>
    <col min="1" max="1" width="2.44140625" style="258" customWidth="1"/>
    <col min="2" max="2" width="2.33203125" style="258" customWidth="1"/>
    <col min="3" max="3" width="19.6640625" style="258" customWidth="1"/>
    <col min="4" max="6" width="2.6640625" style="262" customWidth="1"/>
    <col min="7" max="7" width="2.6640625" style="263" customWidth="1"/>
    <col min="8" max="13" width="3.44140625" style="264" customWidth="1"/>
    <col min="14" max="14" width="3.44140625" style="265" customWidth="1"/>
    <col min="15" max="19" width="3.44140625" style="266" customWidth="1"/>
    <col min="20" max="24" width="3.44140625" style="264" customWidth="1"/>
    <col min="25" max="30" width="3.44140625" style="267" customWidth="1"/>
    <col min="31" max="31" width="3.77734375" style="267" customWidth="1"/>
    <col min="32" max="32" width="4.33203125" style="267" customWidth="1"/>
    <col min="33" max="33" width="4.109375" style="267" customWidth="1"/>
    <col min="34" max="34" width="4.77734375" style="267" customWidth="1"/>
    <col min="35" max="40" width="4.33203125" style="259" customWidth="1"/>
    <col min="41" max="41" width="3.5546875" style="257" customWidth="1"/>
    <col min="42" max="44" width="8.88671875" style="257"/>
    <col min="45" max="16384" width="8.88671875" style="258"/>
  </cols>
  <sheetData>
    <row r="1" spans="1:44" s="206" customFormat="1" ht="12" customHeight="1" x14ac:dyDescent="0.15">
      <c r="A1" s="1" t="s">
        <v>0</v>
      </c>
      <c r="B1" s="2"/>
      <c r="C1" s="3"/>
      <c r="D1" s="432" t="s">
        <v>1</v>
      </c>
      <c r="E1" s="435" t="s">
        <v>2</v>
      </c>
      <c r="F1" s="438" t="s">
        <v>3</v>
      </c>
      <c r="G1" s="441" t="s">
        <v>4</v>
      </c>
      <c r="H1" s="424" t="s">
        <v>5</v>
      </c>
      <c r="I1" s="425"/>
      <c r="J1" s="425"/>
      <c r="K1" s="425"/>
      <c r="L1" s="425"/>
      <c r="M1" s="426"/>
      <c r="N1" s="424" t="s">
        <v>6</v>
      </c>
      <c r="O1" s="425"/>
      <c r="P1" s="425"/>
      <c r="Q1" s="425"/>
      <c r="R1" s="425"/>
      <c r="S1" s="425"/>
      <c r="T1" s="424" t="s">
        <v>7</v>
      </c>
      <c r="U1" s="425"/>
      <c r="V1" s="425"/>
      <c r="W1" s="425"/>
      <c r="X1" s="425"/>
      <c r="Y1" s="426"/>
      <c r="Z1" s="425" t="s">
        <v>8</v>
      </c>
      <c r="AA1" s="425"/>
      <c r="AB1" s="425"/>
      <c r="AC1" s="425"/>
      <c r="AD1" s="425"/>
      <c r="AE1" s="426"/>
      <c r="AF1" s="427" t="s">
        <v>9</v>
      </c>
      <c r="AG1" s="427"/>
      <c r="AH1" s="428"/>
      <c r="AI1" s="431"/>
      <c r="AJ1" s="431"/>
      <c r="AK1" s="431"/>
      <c r="AL1" s="431"/>
      <c r="AM1" s="431"/>
      <c r="AN1" s="431"/>
      <c r="AO1" s="205"/>
      <c r="AP1" s="205"/>
      <c r="AQ1" s="205"/>
      <c r="AR1" s="205"/>
    </row>
    <row r="2" spans="1:44" s="206" customFormat="1" ht="12" customHeight="1" x14ac:dyDescent="0.15">
      <c r="A2" s="4" t="s">
        <v>10</v>
      </c>
      <c r="B2" s="5"/>
      <c r="C2" s="6" t="s">
        <v>11</v>
      </c>
      <c r="D2" s="433"/>
      <c r="E2" s="436"/>
      <c r="F2" s="439"/>
      <c r="G2" s="442"/>
      <c r="H2" s="7" t="s">
        <v>12</v>
      </c>
      <c r="I2" s="7"/>
      <c r="J2" s="7"/>
      <c r="K2" s="7" t="s">
        <v>13</v>
      </c>
      <c r="L2" s="7"/>
      <c r="M2" s="8"/>
      <c r="N2" s="7" t="s">
        <v>12</v>
      </c>
      <c r="O2" s="7"/>
      <c r="P2" s="7"/>
      <c r="Q2" s="7" t="s">
        <v>13</v>
      </c>
      <c r="R2" s="7"/>
      <c r="S2" s="9"/>
      <c r="T2" s="10" t="s">
        <v>12</v>
      </c>
      <c r="U2" s="7"/>
      <c r="V2" s="7"/>
      <c r="W2" s="7" t="s">
        <v>13</v>
      </c>
      <c r="X2" s="7"/>
      <c r="Y2" s="8"/>
      <c r="Z2" s="207" t="s">
        <v>12</v>
      </c>
      <c r="AA2" s="7"/>
      <c r="AB2" s="7"/>
      <c r="AC2" s="7" t="s">
        <v>13</v>
      </c>
      <c r="AD2" s="7"/>
      <c r="AE2" s="8"/>
      <c r="AF2" s="429"/>
      <c r="AG2" s="429"/>
      <c r="AH2" s="430"/>
      <c r="AI2" s="208"/>
      <c r="AJ2" s="208"/>
      <c r="AK2" s="208"/>
      <c r="AL2" s="208"/>
      <c r="AM2" s="208"/>
      <c r="AN2" s="208"/>
      <c r="AO2" s="205"/>
      <c r="AP2" s="205"/>
      <c r="AQ2" s="205"/>
      <c r="AR2" s="205"/>
    </row>
    <row r="3" spans="1:44" s="206" customFormat="1" ht="12" customHeight="1" x14ac:dyDescent="0.15">
      <c r="A3" s="4" t="s">
        <v>14</v>
      </c>
      <c r="B3" s="5"/>
      <c r="C3" s="11"/>
      <c r="D3" s="433"/>
      <c r="E3" s="436"/>
      <c r="F3" s="439"/>
      <c r="G3" s="442"/>
      <c r="H3" s="12" t="s">
        <v>15</v>
      </c>
      <c r="I3" s="7" t="s">
        <v>16</v>
      </c>
      <c r="J3" s="7"/>
      <c r="K3" s="12" t="s">
        <v>15</v>
      </c>
      <c r="L3" s="7" t="s">
        <v>16</v>
      </c>
      <c r="M3" s="8"/>
      <c r="N3" s="12" t="s">
        <v>15</v>
      </c>
      <c r="O3" s="7" t="s">
        <v>16</v>
      </c>
      <c r="P3" s="7"/>
      <c r="Q3" s="12" t="s">
        <v>15</v>
      </c>
      <c r="R3" s="7" t="s">
        <v>16</v>
      </c>
      <c r="S3" s="9"/>
      <c r="T3" s="13" t="s">
        <v>15</v>
      </c>
      <c r="U3" s="7" t="s">
        <v>16</v>
      </c>
      <c r="V3" s="7"/>
      <c r="W3" s="12" t="s">
        <v>15</v>
      </c>
      <c r="X3" s="7" t="s">
        <v>16</v>
      </c>
      <c r="Y3" s="8"/>
      <c r="Z3" s="14" t="s">
        <v>15</v>
      </c>
      <c r="AA3" s="7" t="s">
        <v>16</v>
      </c>
      <c r="AB3" s="7"/>
      <c r="AC3" s="14" t="s">
        <v>15</v>
      </c>
      <c r="AD3" s="7" t="s">
        <v>16</v>
      </c>
      <c r="AE3" s="8"/>
      <c r="AF3" s="14" t="s">
        <v>15</v>
      </c>
      <c r="AG3" s="7" t="s">
        <v>16</v>
      </c>
      <c r="AH3" s="15"/>
      <c r="AI3" s="209"/>
      <c r="AJ3" s="431"/>
      <c r="AK3" s="431"/>
      <c r="AL3" s="209"/>
      <c r="AM3" s="431"/>
      <c r="AN3" s="431"/>
      <c r="AO3" s="205"/>
      <c r="AP3" s="205"/>
      <c r="AQ3" s="205"/>
      <c r="AR3" s="205"/>
    </row>
    <row r="4" spans="1:44" s="206" customFormat="1" ht="12" customHeight="1" x14ac:dyDescent="0.15">
      <c r="A4" s="16" t="s">
        <v>0</v>
      </c>
      <c r="B4" s="17"/>
      <c r="C4" s="18"/>
      <c r="D4" s="434"/>
      <c r="E4" s="437"/>
      <c r="F4" s="440"/>
      <c r="G4" s="443"/>
      <c r="H4" s="19" t="s">
        <v>17</v>
      </c>
      <c r="I4" s="20" t="s">
        <v>18</v>
      </c>
      <c r="J4" s="20" t="s">
        <v>19</v>
      </c>
      <c r="K4" s="19" t="s">
        <v>17</v>
      </c>
      <c r="L4" s="20" t="s">
        <v>18</v>
      </c>
      <c r="M4" s="21" t="s">
        <v>19</v>
      </c>
      <c r="N4" s="19" t="s">
        <v>17</v>
      </c>
      <c r="O4" s="20" t="s">
        <v>18</v>
      </c>
      <c r="P4" s="20" t="s">
        <v>19</v>
      </c>
      <c r="Q4" s="19" t="s">
        <v>17</v>
      </c>
      <c r="R4" s="20" t="s">
        <v>18</v>
      </c>
      <c r="S4" s="22" t="s">
        <v>19</v>
      </c>
      <c r="T4" s="23" t="s">
        <v>17</v>
      </c>
      <c r="U4" s="20" t="s">
        <v>18</v>
      </c>
      <c r="V4" s="20" t="s">
        <v>19</v>
      </c>
      <c r="W4" s="19" t="s">
        <v>17</v>
      </c>
      <c r="X4" s="20" t="s">
        <v>18</v>
      </c>
      <c r="Y4" s="21" t="s">
        <v>19</v>
      </c>
      <c r="Z4" s="24" t="s">
        <v>17</v>
      </c>
      <c r="AA4" s="20" t="s">
        <v>18</v>
      </c>
      <c r="AB4" s="20" t="s">
        <v>19</v>
      </c>
      <c r="AC4" s="24" t="s">
        <v>17</v>
      </c>
      <c r="AD4" s="20" t="s">
        <v>18</v>
      </c>
      <c r="AE4" s="21" t="s">
        <v>19</v>
      </c>
      <c r="AF4" s="24" t="s">
        <v>17</v>
      </c>
      <c r="AG4" s="20" t="s">
        <v>18</v>
      </c>
      <c r="AH4" s="25" t="s">
        <v>19</v>
      </c>
      <c r="AI4" s="209"/>
      <c r="AJ4" s="209"/>
      <c r="AK4" s="209"/>
      <c r="AL4" s="209"/>
      <c r="AM4" s="209"/>
      <c r="AN4" s="209"/>
      <c r="AO4" s="205"/>
      <c r="AP4" s="205"/>
      <c r="AQ4" s="205"/>
      <c r="AR4" s="205"/>
    </row>
    <row r="5" spans="1:44" s="206" customFormat="1" ht="12" customHeight="1" x14ac:dyDescent="0.15">
      <c r="A5" s="415" t="s">
        <v>20</v>
      </c>
      <c r="B5" s="418" t="s">
        <v>21</v>
      </c>
      <c r="C5" s="318" t="s">
        <v>106</v>
      </c>
      <c r="D5" s="26"/>
      <c r="E5" s="27"/>
      <c r="F5" s="210"/>
      <c r="G5" s="29"/>
      <c r="H5" s="327">
        <v>1</v>
      </c>
      <c r="I5" s="328"/>
      <c r="J5" s="329">
        <v>2</v>
      </c>
      <c r="K5" s="329"/>
      <c r="L5" s="329"/>
      <c r="M5" s="330"/>
      <c r="N5" s="331"/>
      <c r="O5" s="332"/>
      <c r="P5" s="332"/>
      <c r="Q5" s="332"/>
      <c r="R5" s="332"/>
      <c r="S5" s="333"/>
      <c r="T5" s="360"/>
      <c r="U5" s="359"/>
      <c r="V5" s="359"/>
      <c r="W5" s="359"/>
      <c r="X5" s="359"/>
      <c r="Y5" s="371"/>
      <c r="Z5" s="349"/>
      <c r="AA5" s="332"/>
      <c r="AB5" s="332"/>
      <c r="AC5" s="332"/>
      <c r="AD5" s="332"/>
      <c r="AE5" s="333"/>
      <c r="AF5" s="315">
        <f>H5+K5+N5+Q5+T5+W5+Z5+AC5</f>
        <v>1</v>
      </c>
      <c r="AG5" s="314">
        <f t="shared" ref="AF5:AH14" si="0">I5+L5+O5+R5+U5+X5+AA5+AD5</f>
        <v>0</v>
      </c>
      <c r="AH5" s="317">
        <f t="shared" si="0"/>
        <v>2</v>
      </c>
      <c r="AI5" s="209"/>
      <c r="AJ5" s="209"/>
      <c r="AK5" s="209"/>
      <c r="AL5" s="209"/>
      <c r="AM5" s="209"/>
      <c r="AN5" s="209"/>
      <c r="AO5" s="205"/>
      <c r="AP5" s="205"/>
      <c r="AQ5" s="205"/>
      <c r="AR5" s="205"/>
    </row>
    <row r="6" spans="1:44" s="206" customFormat="1" ht="12" customHeight="1" x14ac:dyDescent="0.15">
      <c r="A6" s="416"/>
      <c r="B6" s="419"/>
      <c r="C6" s="318" t="s">
        <v>107</v>
      </c>
      <c r="D6" s="36"/>
      <c r="E6" s="37"/>
      <c r="F6" s="211"/>
      <c r="G6" s="39"/>
      <c r="H6" s="334"/>
      <c r="I6" s="335"/>
      <c r="J6" s="335"/>
      <c r="K6" s="335">
        <v>1</v>
      </c>
      <c r="L6" s="335"/>
      <c r="M6" s="336">
        <v>2</v>
      </c>
      <c r="N6" s="334"/>
      <c r="O6" s="332"/>
      <c r="P6" s="332"/>
      <c r="Q6" s="332"/>
      <c r="R6" s="332"/>
      <c r="S6" s="333"/>
      <c r="T6" s="358"/>
      <c r="U6" s="361"/>
      <c r="V6" s="361"/>
      <c r="W6" s="361"/>
      <c r="X6" s="361"/>
      <c r="Y6" s="362"/>
      <c r="Z6" s="349"/>
      <c r="AA6" s="332"/>
      <c r="AB6" s="332"/>
      <c r="AC6" s="332"/>
      <c r="AD6" s="332"/>
      <c r="AE6" s="333"/>
      <c r="AF6" s="313">
        <f t="shared" si="0"/>
        <v>1</v>
      </c>
      <c r="AG6" s="316">
        <f>I6+L6+O6+R6+U6+X6+AA6+AD6</f>
        <v>0</v>
      </c>
      <c r="AH6" s="319">
        <f>J6+M6+P6+S6+V6+Y6+AB6+AE6</f>
        <v>2</v>
      </c>
      <c r="AI6" s="212"/>
      <c r="AJ6" s="212"/>
      <c r="AK6" s="212"/>
      <c r="AL6" s="212"/>
      <c r="AM6" s="212"/>
      <c r="AN6" s="212"/>
      <c r="AO6" s="205"/>
      <c r="AP6" s="205"/>
      <c r="AQ6" s="205"/>
      <c r="AR6" s="205"/>
    </row>
    <row r="7" spans="1:44" s="206" customFormat="1" ht="12" customHeight="1" x14ac:dyDescent="0.15">
      <c r="A7" s="416"/>
      <c r="B7" s="419"/>
      <c r="C7" s="322" t="s">
        <v>108</v>
      </c>
      <c r="D7" s="36"/>
      <c r="E7" s="37"/>
      <c r="F7" s="211"/>
      <c r="G7" s="39"/>
      <c r="H7" s="338">
        <v>1</v>
      </c>
      <c r="I7" s="338"/>
      <c r="J7" s="338">
        <v>2</v>
      </c>
      <c r="K7" s="338">
        <v>1</v>
      </c>
      <c r="L7" s="338"/>
      <c r="M7" s="333">
        <v>2</v>
      </c>
      <c r="N7" s="326"/>
      <c r="O7" s="332"/>
      <c r="P7" s="332"/>
      <c r="Q7" s="332"/>
      <c r="R7" s="332"/>
      <c r="S7" s="333"/>
      <c r="T7" s="358"/>
      <c r="U7" s="361"/>
      <c r="V7" s="361"/>
      <c r="W7" s="361"/>
      <c r="X7" s="361"/>
      <c r="Y7" s="362"/>
      <c r="Z7" s="349"/>
      <c r="AA7" s="332"/>
      <c r="AB7" s="332"/>
      <c r="AC7" s="332"/>
      <c r="AD7" s="332"/>
      <c r="AE7" s="333"/>
      <c r="AF7" s="326">
        <f t="shared" ref="AF7:AF12" si="1">H7+K7+N7+Q7+T7+W7+Z7+AC7</f>
        <v>2</v>
      </c>
      <c r="AG7" s="332">
        <f t="shared" ref="AG7:AG12" si="2">I7+L7+O7+R7+U7+X7+AA7+AD7</f>
        <v>0</v>
      </c>
      <c r="AH7" s="337">
        <f t="shared" ref="AH7:AH12" si="3">J7+M7+P7+S7+V7+Y7+AB7+AE7</f>
        <v>4</v>
      </c>
      <c r="AI7" s="209"/>
      <c r="AJ7" s="209"/>
      <c r="AK7" s="209"/>
      <c r="AL7" s="209"/>
      <c r="AM7" s="209"/>
      <c r="AN7" s="209"/>
      <c r="AO7" s="205"/>
      <c r="AP7" s="205"/>
      <c r="AQ7" s="205"/>
      <c r="AR7" s="205"/>
    </row>
    <row r="8" spans="1:44" s="206" customFormat="1" ht="12" customHeight="1" x14ac:dyDescent="0.15">
      <c r="A8" s="416"/>
      <c r="B8" s="419"/>
      <c r="C8" s="323" t="s">
        <v>109</v>
      </c>
      <c r="D8" s="36"/>
      <c r="E8" s="37"/>
      <c r="F8" s="211"/>
      <c r="G8" s="39"/>
      <c r="H8" s="339"/>
      <c r="I8" s="339"/>
      <c r="J8" s="339"/>
      <c r="K8" s="339"/>
      <c r="L8" s="339"/>
      <c r="M8" s="340"/>
      <c r="N8" s="341">
        <v>2</v>
      </c>
      <c r="O8" s="342">
        <v>2</v>
      </c>
      <c r="P8" s="342"/>
      <c r="Q8" s="342">
        <v>2</v>
      </c>
      <c r="R8" s="342">
        <v>2</v>
      </c>
      <c r="S8" s="340"/>
      <c r="T8" s="365"/>
      <c r="U8" s="364"/>
      <c r="V8" s="364"/>
      <c r="W8" s="364"/>
      <c r="X8" s="364"/>
      <c r="Y8" s="366"/>
      <c r="Z8" s="350"/>
      <c r="AA8" s="339"/>
      <c r="AB8" s="339"/>
      <c r="AC8" s="343"/>
      <c r="AD8" s="339"/>
      <c r="AE8" s="340"/>
      <c r="AF8" s="326">
        <f t="shared" si="1"/>
        <v>4</v>
      </c>
      <c r="AG8" s="332">
        <f t="shared" si="2"/>
        <v>4</v>
      </c>
      <c r="AH8" s="337">
        <f t="shared" si="3"/>
        <v>0</v>
      </c>
      <c r="AI8" s="209"/>
      <c r="AJ8" s="209"/>
      <c r="AK8" s="209"/>
      <c r="AL8" s="213"/>
      <c r="AM8" s="209"/>
      <c r="AN8" s="209"/>
      <c r="AO8" s="205"/>
      <c r="AP8" s="205"/>
      <c r="AQ8" s="205"/>
      <c r="AR8" s="205"/>
    </row>
    <row r="9" spans="1:44" s="206" customFormat="1" ht="12" customHeight="1" x14ac:dyDescent="0.15">
      <c r="A9" s="416"/>
      <c r="B9" s="419"/>
      <c r="C9" s="321" t="s">
        <v>110</v>
      </c>
      <c r="D9" s="36"/>
      <c r="E9" s="37"/>
      <c r="F9" s="211"/>
      <c r="G9" s="39"/>
      <c r="H9" s="325"/>
      <c r="I9" s="325"/>
      <c r="J9" s="325"/>
      <c r="K9" s="325">
        <v>1</v>
      </c>
      <c r="L9" s="325">
        <v>1</v>
      </c>
      <c r="M9" s="344"/>
      <c r="N9" s="345"/>
      <c r="O9" s="346"/>
      <c r="P9" s="325"/>
      <c r="Q9" s="325"/>
      <c r="R9" s="325"/>
      <c r="S9" s="344"/>
      <c r="T9" s="367"/>
      <c r="U9" s="357"/>
      <c r="V9" s="357"/>
      <c r="W9" s="357"/>
      <c r="X9" s="357"/>
      <c r="Y9" s="368"/>
      <c r="Z9" s="348"/>
      <c r="AA9" s="325"/>
      <c r="AB9" s="325"/>
      <c r="AC9" s="325"/>
      <c r="AD9" s="325"/>
      <c r="AE9" s="344"/>
      <c r="AF9" s="326">
        <f t="shared" si="1"/>
        <v>1</v>
      </c>
      <c r="AG9" s="332">
        <f t="shared" si="2"/>
        <v>1</v>
      </c>
      <c r="AH9" s="337">
        <f t="shared" si="3"/>
        <v>0</v>
      </c>
      <c r="AI9" s="209"/>
      <c r="AJ9" s="209"/>
      <c r="AK9" s="209"/>
      <c r="AL9" s="209"/>
      <c r="AM9" s="209"/>
      <c r="AN9" s="209"/>
      <c r="AO9" s="205"/>
      <c r="AP9" s="205"/>
      <c r="AQ9" s="205"/>
      <c r="AR9" s="205"/>
    </row>
    <row r="10" spans="1:44" s="206" customFormat="1" ht="12" customHeight="1" x14ac:dyDescent="0.15">
      <c r="A10" s="416"/>
      <c r="B10" s="419"/>
      <c r="C10" s="320" t="s">
        <v>111</v>
      </c>
      <c r="D10" s="36"/>
      <c r="E10" s="37"/>
      <c r="F10" s="211"/>
      <c r="G10" s="39"/>
      <c r="H10" s="347"/>
      <c r="I10" s="325"/>
      <c r="J10" s="325"/>
      <c r="K10" s="325"/>
      <c r="L10" s="325"/>
      <c r="M10" s="344"/>
      <c r="N10" s="347">
        <v>1</v>
      </c>
      <c r="O10" s="325">
        <v>1</v>
      </c>
      <c r="P10" s="325"/>
      <c r="Q10" s="325">
        <v>1</v>
      </c>
      <c r="R10" s="325">
        <v>1</v>
      </c>
      <c r="S10" s="344"/>
      <c r="T10" s="367">
        <v>1</v>
      </c>
      <c r="U10" s="357">
        <v>1</v>
      </c>
      <c r="V10" s="357"/>
      <c r="W10" s="357">
        <v>1</v>
      </c>
      <c r="X10" s="357">
        <v>1</v>
      </c>
      <c r="Y10" s="368"/>
      <c r="Z10" s="348"/>
      <c r="AA10" s="325"/>
      <c r="AB10" s="325"/>
      <c r="AC10" s="325"/>
      <c r="AD10" s="325"/>
      <c r="AE10" s="344"/>
      <c r="AF10" s="326">
        <f t="shared" si="1"/>
        <v>4</v>
      </c>
      <c r="AG10" s="332">
        <f t="shared" si="2"/>
        <v>4</v>
      </c>
      <c r="AH10" s="337">
        <f t="shared" si="3"/>
        <v>0</v>
      </c>
      <c r="AI10" s="212"/>
      <c r="AJ10" s="212"/>
      <c r="AK10" s="212"/>
      <c r="AL10" s="212"/>
      <c r="AM10" s="212"/>
      <c r="AN10" s="212"/>
      <c r="AO10" s="205"/>
      <c r="AP10" s="205"/>
      <c r="AQ10" s="205"/>
      <c r="AR10" s="205"/>
    </row>
    <row r="11" spans="1:44" s="206" customFormat="1" ht="12" customHeight="1" x14ac:dyDescent="0.15">
      <c r="A11" s="416"/>
      <c r="B11" s="419"/>
      <c r="C11" s="321" t="s">
        <v>105</v>
      </c>
      <c r="D11" s="36"/>
      <c r="E11" s="37"/>
      <c r="F11" s="211"/>
      <c r="G11" s="39"/>
      <c r="H11" s="348"/>
      <c r="I11" s="325"/>
      <c r="J11" s="325"/>
      <c r="K11" s="325"/>
      <c r="L11" s="325"/>
      <c r="M11" s="344"/>
      <c r="N11" s="347"/>
      <c r="O11" s="325"/>
      <c r="P11" s="325"/>
      <c r="Q11" s="325"/>
      <c r="R11" s="325"/>
      <c r="S11" s="344"/>
      <c r="T11" s="367"/>
      <c r="U11" s="357"/>
      <c r="V11" s="357"/>
      <c r="W11" s="357"/>
      <c r="X11" s="357"/>
      <c r="Y11" s="368"/>
      <c r="Z11" s="348">
        <v>1</v>
      </c>
      <c r="AA11" s="325"/>
      <c r="AB11" s="325"/>
      <c r="AC11" s="325"/>
      <c r="AD11" s="325"/>
      <c r="AE11" s="344"/>
      <c r="AF11" s="326">
        <f t="shared" si="1"/>
        <v>1</v>
      </c>
      <c r="AG11" s="332">
        <f t="shared" si="2"/>
        <v>0</v>
      </c>
      <c r="AH11" s="337">
        <f t="shared" si="3"/>
        <v>0</v>
      </c>
      <c r="AI11" s="212"/>
      <c r="AJ11" s="212"/>
      <c r="AK11" s="212"/>
      <c r="AL11" s="212"/>
      <c r="AM11" s="212"/>
      <c r="AN11" s="212"/>
      <c r="AO11" s="205"/>
      <c r="AP11" s="205"/>
      <c r="AQ11" s="205"/>
      <c r="AR11" s="205"/>
    </row>
    <row r="12" spans="1:44" s="206" customFormat="1" ht="12" customHeight="1" x14ac:dyDescent="0.15">
      <c r="A12" s="416"/>
      <c r="B12" s="419"/>
      <c r="C12" s="324" t="s">
        <v>112</v>
      </c>
      <c r="D12" s="272"/>
      <c r="E12" s="273"/>
      <c r="F12" s="274"/>
      <c r="G12" s="275"/>
      <c r="H12" s="352"/>
      <c r="I12" s="352"/>
      <c r="J12" s="352"/>
      <c r="K12" s="352"/>
      <c r="L12" s="352"/>
      <c r="M12" s="353"/>
      <c r="N12" s="354"/>
      <c r="O12" s="355"/>
      <c r="P12" s="352"/>
      <c r="Q12" s="352"/>
      <c r="R12" s="352"/>
      <c r="S12" s="353"/>
      <c r="T12" s="375"/>
      <c r="U12" s="312"/>
      <c r="V12" s="312"/>
      <c r="W12" s="312"/>
      <c r="X12" s="312"/>
      <c r="Y12" s="308"/>
      <c r="Z12" s="351">
        <v>2</v>
      </c>
      <c r="AA12" s="352">
        <v>2</v>
      </c>
      <c r="AB12" s="352">
        <v>0</v>
      </c>
      <c r="AC12" s="352"/>
      <c r="AD12" s="352"/>
      <c r="AE12" s="353"/>
      <c r="AF12" s="326">
        <f t="shared" si="1"/>
        <v>2</v>
      </c>
      <c r="AG12" s="332">
        <f t="shared" si="2"/>
        <v>2</v>
      </c>
      <c r="AH12" s="337">
        <f t="shared" si="3"/>
        <v>0</v>
      </c>
      <c r="AI12" s="209"/>
      <c r="AJ12" s="209"/>
      <c r="AK12" s="209"/>
      <c r="AL12" s="209"/>
      <c r="AM12" s="209"/>
      <c r="AN12" s="209"/>
      <c r="AO12" s="205"/>
      <c r="AP12" s="205"/>
      <c r="AQ12" s="205"/>
      <c r="AR12" s="205"/>
    </row>
    <row r="13" spans="1:44" s="206" customFormat="1" ht="12" customHeight="1" x14ac:dyDescent="0.15">
      <c r="A13" s="416"/>
      <c r="B13" s="420"/>
      <c r="C13" s="48" t="s">
        <v>22</v>
      </c>
      <c r="D13" s="49"/>
      <c r="E13" s="50"/>
      <c r="F13" s="51"/>
      <c r="G13" s="52"/>
      <c r="H13" s="53">
        <f t="shared" ref="H13:AE13" si="4">SUM(H5:H12)</f>
        <v>2</v>
      </c>
      <c r="I13" s="53">
        <f t="shared" si="4"/>
        <v>0</v>
      </c>
      <c r="J13" s="53">
        <f t="shared" si="4"/>
        <v>4</v>
      </c>
      <c r="K13" s="53">
        <f t="shared" si="4"/>
        <v>3</v>
      </c>
      <c r="L13" s="53">
        <f t="shared" si="4"/>
        <v>1</v>
      </c>
      <c r="M13" s="54">
        <f t="shared" si="4"/>
        <v>4</v>
      </c>
      <c r="N13" s="55">
        <f t="shared" si="4"/>
        <v>3</v>
      </c>
      <c r="O13" s="53">
        <f t="shared" si="4"/>
        <v>3</v>
      </c>
      <c r="P13" s="53">
        <f t="shared" si="4"/>
        <v>0</v>
      </c>
      <c r="Q13" s="53">
        <f t="shared" si="4"/>
        <v>3</v>
      </c>
      <c r="R13" s="53">
        <f t="shared" si="4"/>
        <v>3</v>
      </c>
      <c r="S13" s="56">
        <f t="shared" si="4"/>
        <v>0</v>
      </c>
      <c r="T13" s="57">
        <f t="shared" si="4"/>
        <v>1</v>
      </c>
      <c r="U13" s="53">
        <f t="shared" si="4"/>
        <v>1</v>
      </c>
      <c r="V13" s="53">
        <f t="shared" si="4"/>
        <v>0</v>
      </c>
      <c r="W13" s="53">
        <f t="shared" si="4"/>
        <v>1</v>
      </c>
      <c r="X13" s="53">
        <f t="shared" si="4"/>
        <v>1</v>
      </c>
      <c r="Y13" s="54">
        <f t="shared" si="4"/>
        <v>0</v>
      </c>
      <c r="Z13" s="55">
        <f t="shared" si="4"/>
        <v>3</v>
      </c>
      <c r="AA13" s="53">
        <f t="shared" si="4"/>
        <v>2</v>
      </c>
      <c r="AB13" s="53">
        <f t="shared" si="4"/>
        <v>0</v>
      </c>
      <c r="AC13" s="53">
        <f t="shared" si="4"/>
        <v>0</v>
      </c>
      <c r="AD13" s="53">
        <f t="shared" si="4"/>
        <v>0</v>
      </c>
      <c r="AE13" s="53">
        <f t="shared" si="4"/>
        <v>0</v>
      </c>
      <c r="AF13" s="57">
        <f>H13+K13+N13+Q13+T13+W13+Z13+AC13</f>
        <v>16</v>
      </c>
      <c r="AG13" s="53">
        <f t="shared" si="0"/>
        <v>11</v>
      </c>
      <c r="AH13" s="58">
        <f t="shared" si="0"/>
        <v>8</v>
      </c>
      <c r="AI13" s="209"/>
      <c r="AJ13" s="209"/>
      <c r="AK13" s="209"/>
      <c r="AL13" s="209"/>
      <c r="AM13" s="209"/>
      <c r="AN13" s="209"/>
      <c r="AO13" s="205"/>
      <c r="AP13" s="205"/>
      <c r="AQ13" s="205"/>
      <c r="AR13" s="205"/>
    </row>
    <row r="14" spans="1:44" s="206" customFormat="1" ht="12" customHeight="1" x14ac:dyDescent="0.15">
      <c r="A14" s="416"/>
      <c r="B14" s="214"/>
      <c r="C14" s="378" t="s">
        <v>113</v>
      </c>
      <c r="D14" s="215"/>
      <c r="E14" s="216"/>
      <c r="F14" s="28"/>
      <c r="G14" s="217"/>
      <c r="H14" s="34">
        <v>2</v>
      </c>
      <c r="I14" s="30">
        <v>2</v>
      </c>
      <c r="J14" s="30"/>
      <c r="K14" s="30"/>
      <c r="L14" s="30"/>
      <c r="M14" s="33"/>
      <c r="N14" s="34"/>
      <c r="O14" s="30"/>
      <c r="P14" s="30"/>
      <c r="Q14" s="30"/>
      <c r="R14" s="30"/>
      <c r="S14" s="31"/>
      <c r="T14" s="32"/>
      <c r="U14" s="30"/>
      <c r="V14" s="30"/>
      <c r="W14" s="30"/>
      <c r="X14" s="30"/>
      <c r="Y14" s="33"/>
      <c r="Z14" s="34"/>
      <c r="AA14" s="30"/>
      <c r="AB14" s="30"/>
      <c r="AC14" s="30"/>
      <c r="AD14" s="30"/>
      <c r="AE14" s="31"/>
      <c r="AF14" s="32">
        <f>H14+K14+N14+Q14+T14+W14+Z14+AC14</f>
        <v>2</v>
      </c>
      <c r="AG14" s="30">
        <f t="shared" si="0"/>
        <v>2</v>
      </c>
      <c r="AH14" s="35">
        <f t="shared" si="0"/>
        <v>0</v>
      </c>
      <c r="AI14" s="209"/>
      <c r="AJ14" s="209"/>
      <c r="AK14" s="209"/>
      <c r="AL14" s="209"/>
      <c r="AM14" s="209"/>
      <c r="AN14" s="209"/>
      <c r="AO14" s="205"/>
      <c r="AP14" s="205"/>
      <c r="AQ14" s="205"/>
      <c r="AR14" s="205"/>
    </row>
    <row r="15" spans="1:44" s="206" customFormat="1" ht="12" customHeight="1" x14ac:dyDescent="0.15">
      <c r="A15" s="416"/>
      <c r="B15" s="214"/>
      <c r="C15" s="378" t="s">
        <v>114</v>
      </c>
      <c r="D15" s="218"/>
      <c r="E15" s="219"/>
      <c r="F15" s="38"/>
      <c r="G15" s="220"/>
      <c r="H15" s="40">
        <v>2</v>
      </c>
      <c r="I15" s="41">
        <v>2</v>
      </c>
      <c r="J15" s="41"/>
      <c r="K15" s="41"/>
      <c r="L15" s="41"/>
      <c r="M15" s="42"/>
      <c r="N15" s="40"/>
      <c r="O15" s="41"/>
      <c r="P15" s="41"/>
      <c r="Q15" s="41"/>
      <c r="R15" s="41"/>
      <c r="S15" s="42"/>
      <c r="T15" s="40"/>
      <c r="U15" s="41"/>
      <c r="V15" s="41"/>
      <c r="W15" s="41"/>
      <c r="X15" s="41"/>
      <c r="Y15" s="43"/>
      <c r="Z15" s="44"/>
      <c r="AA15" s="41"/>
      <c r="AB15" s="41"/>
      <c r="AC15" s="41"/>
      <c r="AD15" s="41"/>
      <c r="AE15" s="43"/>
      <c r="AF15" s="40">
        <f>H15+K15+N15+Q15+T15+W15+Z15+AC15</f>
        <v>2</v>
      </c>
      <c r="AG15" s="41">
        <f>I15+L15+O15+R15+U15+X15+AA15+AD15</f>
        <v>2</v>
      </c>
      <c r="AH15" s="45">
        <f>J15+M15+P15+S15+V15+Y15+AB15+AE15</f>
        <v>0</v>
      </c>
      <c r="AI15" s="209"/>
      <c r="AJ15" s="209"/>
      <c r="AK15" s="209"/>
      <c r="AL15" s="209"/>
      <c r="AM15" s="209"/>
      <c r="AN15" s="209"/>
      <c r="AO15" s="205"/>
      <c r="AP15" s="205"/>
      <c r="AQ15" s="205"/>
      <c r="AR15" s="205"/>
    </row>
    <row r="16" spans="1:44" s="206" customFormat="1" ht="12" customHeight="1" x14ac:dyDescent="0.15">
      <c r="A16" s="416"/>
      <c r="B16" s="214"/>
      <c r="C16" s="378" t="s">
        <v>115</v>
      </c>
      <c r="D16" s="218"/>
      <c r="E16" s="219"/>
      <c r="F16" s="38"/>
      <c r="G16" s="220"/>
      <c r="H16" s="40">
        <v>2</v>
      </c>
      <c r="I16" s="41">
        <v>2</v>
      </c>
      <c r="J16" s="41"/>
      <c r="K16" s="41"/>
      <c r="L16" s="41"/>
      <c r="M16" s="42"/>
      <c r="N16" s="40"/>
      <c r="O16" s="41"/>
      <c r="P16" s="41"/>
      <c r="Q16" s="41"/>
      <c r="R16" s="41"/>
      <c r="S16" s="42"/>
      <c r="T16" s="40"/>
      <c r="U16" s="41"/>
      <c r="V16" s="41"/>
      <c r="W16" s="41"/>
      <c r="X16" s="41"/>
      <c r="Y16" s="43"/>
      <c r="Z16" s="44"/>
      <c r="AA16" s="41"/>
      <c r="AB16" s="41"/>
      <c r="AC16" s="41"/>
      <c r="AD16" s="41"/>
      <c r="AE16" s="43"/>
      <c r="AF16" s="358">
        <f t="shared" ref="AF16:AF24" si="5">H16+K16+N16+Q16+T16+W16+Z16+AC16</f>
        <v>2</v>
      </c>
      <c r="AG16" s="361">
        <f t="shared" ref="AG16:AG24" si="6">I16+L16+O16+R16+U16+X16+AA16+AD16</f>
        <v>2</v>
      </c>
      <c r="AH16" s="363">
        <f t="shared" ref="AH16:AH24" si="7">J16+M16+P16+S16+V16+Y16+AB16+AE16</f>
        <v>0</v>
      </c>
      <c r="AI16" s="209"/>
      <c r="AJ16" s="209"/>
      <c r="AK16" s="209"/>
      <c r="AL16" s="209"/>
      <c r="AM16" s="209"/>
      <c r="AN16" s="209"/>
      <c r="AO16" s="205"/>
      <c r="AP16" s="205"/>
      <c r="AQ16" s="205"/>
      <c r="AR16" s="205"/>
    </row>
    <row r="17" spans="1:44" s="206" customFormat="1" ht="12" customHeight="1" x14ac:dyDescent="0.15">
      <c r="A17" s="416"/>
      <c r="B17" s="214"/>
      <c r="C17" s="369" t="s">
        <v>116</v>
      </c>
      <c r="D17" s="218"/>
      <c r="E17" s="219"/>
      <c r="F17" s="38"/>
      <c r="G17" s="220"/>
      <c r="H17" s="40">
        <v>2</v>
      </c>
      <c r="I17" s="41">
        <v>2</v>
      </c>
      <c r="J17" s="41"/>
      <c r="K17" s="41"/>
      <c r="L17" s="41"/>
      <c r="M17" s="42"/>
      <c r="N17" s="40"/>
      <c r="O17" s="41"/>
      <c r="P17" s="41"/>
      <c r="Q17" s="41"/>
      <c r="R17" s="41"/>
      <c r="S17" s="42"/>
      <c r="T17" s="40"/>
      <c r="U17" s="41"/>
      <c r="V17" s="41"/>
      <c r="W17" s="41"/>
      <c r="X17" s="41"/>
      <c r="Y17" s="43"/>
      <c r="Z17" s="44"/>
      <c r="AA17" s="41"/>
      <c r="AB17" s="41"/>
      <c r="AC17" s="41"/>
      <c r="AD17" s="41"/>
      <c r="AE17" s="43"/>
      <c r="AF17" s="358">
        <f t="shared" si="5"/>
        <v>2</v>
      </c>
      <c r="AG17" s="361">
        <f t="shared" si="6"/>
        <v>2</v>
      </c>
      <c r="AH17" s="363">
        <f t="shared" si="7"/>
        <v>0</v>
      </c>
      <c r="AI17" s="209"/>
      <c r="AJ17" s="209"/>
      <c r="AK17" s="209"/>
      <c r="AL17" s="209"/>
      <c r="AM17" s="209"/>
      <c r="AN17" s="209"/>
      <c r="AO17" s="205"/>
      <c r="AP17" s="205"/>
      <c r="AQ17" s="205"/>
      <c r="AR17" s="205"/>
    </row>
    <row r="18" spans="1:44" s="206" customFormat="1" ht="12" customHeight="1" x14ac:dyDescent="0.15">
      <c r="A18" s="416"/>
      <c r="B18" s="419" t="s">
        <v>71</v>
      </c>
      <c r="C18" s="356" t="s">
        <v>117</v>
      </c>
      <c r="D18" s="69"/>
      <c r="E18" s="70"/>
      <c r="F18" s="221"/>
      <c r="G18" s="72"/>
      <c r="H18" s="73">
        <v>1</v>
      </c>
      <c r="I18" s="74"/>
      <c r="J18" s="74">
        <v>2</v>
      </c>
      <c r="K18" s="74">
        <v>1</v>
      </c>
      <c r="L18" s="74"/>
      <c r="M18" s="75">
        <v>2</v>
      </c>
      <c r="N18" s="73"/>
      <c r="O18" s="74"/>
      <c r="P18" s="74"/>
      <c r="Q18" s="74"/>
      <c r="R18" s="74"/>
      <c r="S18" s="77"/>
      <c r="T18" s="73"/>
      <c r="U18" s="74"/>
      <c r="V18" s="74"/>
      <c r="W18" s="74"/>
      <c r="X18" s="74"/>
      <c r="Y18" s="75"/>
      <c r="Z18" s="76"/>
      <c r="AA18" s="74"/>
      <c r="AB18" s="74"/>
      <c r="AC18" s="74"/>
      <c r="AD18" s="74"/>
      <c r="AE18" s="75"/>
      <c r="AF18" s="358">
        <f t="shared" si="5"/>
        <v>2</v>
      </c>
      <c r="AG18" s="361">
        <f t="shared" si="6"/>
        <v>0</v>
      </c>
      <c r="AH18" s="363">
        <f t="shared" si="7"/>
        <v>4</v>
      </c>
      <c r="AI18" s="212"/>
      <c r="AJ18" s="212"/>
      <c r="AK18" s="212"/>
      <c r="AL18" s="212"/>
      <c r="AM18" s="212"/>
      <c r="AN18" s="212"/>
      <c r="AO18" s="205"/>
      <c r="AP18" s="205"/>
      <c r="AQ18" s="205"/>
      <c r="AR18" s="205"/>
    </row>
    <row r="19" spans="1:44" s="206" customFormat="1" ht="12" customHeight="1" x14ac:dyDescent="0.15">
      <c r="A19" s="416"/>
      <c r="B19" s="419"/>
      <c r="C19" s="376" t="s">
        <v>118</v>
      </c>
      <c r="D19" s="36"/>
      <c r="E19" s="37"/>
      <c r="F19" s="211"/>
      <c r="G19" s="39"/>
      <c r="H19" s="44">
        <v>1</v>
      </c>
      <c r="I19" s="41"/>
      <c r="J19" s="41">
        <v>2</v>
      </c>
      <c r="K19" s="41">
        <v>1</v>
      </c>
      <c r="L19" s="41"/>
      <c r="M19" s="42">
        <v>2</v>
      </c>
      <c r="N19" s="40"/>
      <c r="O19" s="41"/>
      <c r="P19" s="41"/>
      <c r="Q19" s="41"/>
      <c r="R19" s="41"/>
      <c r="S19" s="42"/>
      <c r="T19" s="40"/>
      <c r="U19" s="41"/>
      <c r="V19" s="41"/>
      <c r="W19" s="41"/>
      <c r="X19" s="41"/>
      <c r="Y19" s="43"/>
      <c r="Z19" s="44"/>
      <c r="AA19" s="41"/>
      <c r="AB19" s="41"/>
      <c r="AC19" s="41"/>
      <c r="AD19" s="41"/>
      <c r="AE19" s="42"/>
      <c r="AF19" s="358">
        <f t="shared" si="5"/>
        <v>2</v>
      </c>
      <c r="AG19" s="361">
        <f t="shared" si="6"/>
        <v>0</v>
      </c>
      <c r="AH19" s="363">
        <f t="shared" si="7"/>
        <v>4</v>
      </c>
      <c r="AI19" s="212"/>
      <c r="AJ19" s="212"/>
      <c r="AK19" s="212"/>
      <c r="AL19" s="212"/>
      <c r="AM19" s="212"/>
      <c r="AN19" s="212"/>
      <c r="AO19" s="205"/>
      <c r="AP19" s="205"/>
      <c r="AQ19" s="205"/>
      <c r="AR19" s="205"/>
    </row>
    <row r="20" spans="1:44" s="206" customFormat="1" ht="12" customHeight="1" x14ac:dyDescent="0.15">
      <c r="A20" s="416"/>
      <c r="B20" s="419"/>
      <c r="C20" s="370" t="s">
        <v>119</v>
      </c>
      <c r="D20" s="36"/>
      <c r="E20" s="37"/>
      <c r="F20" s="211"/>
      <c r="G20" s="39"/>
      <c r="H20" s="44">
        <v>1</v>
      </c>
      <c r="I20" s="41"/>
      <c r="J20" s="41"/>
      <c r="K20" s="41"/>
      <c r="L20" s="41"/>
      <c r="M20" s="42"/>
      <c r="N20" s="40"/>
      <c r="O20" s="41"/>
      <c r="P20" s="41"/>
      <c r="Q20" s="41"/>
      <c r="R20" s="41"/>
      <c r="S20" s="42"/>
      <c r="T20" s="40"/>
      <c r="U20" s="41"/>
      <c r="V20" s="41"/>
      <c r="W20" s="41"/>
      <c r="X20" s="41"/>
      <c r="Y20" s="43"/>
      <c r="Z20" s="44"/>
      <c r="AA20" s="41"/>
      <c r="AB20" s="41"/>
      <c r="AC20" s="41"/>
      <c r="AD20" s="41"/>
      <c r="AE20" s="42"/>
      <c r="AF20" s="358">
        <f t="shared" si="5"/>
        <v>1</v>
      </c>
      <c r="AG20" s="361">
        <f t="shared" si="6"/>
        <v>0</v>
      </c>
      <c r="AH20" s="363">
        <f t="shared" si="7"/>
        <v>0</v>
      </c>
      <c r="AI20" s="212"/>
      <c r="AJ20" s="212"/>
      <c r="AK20" s="212"/>
      <c r="AL20" s="212"/>
      <c r="AM20" s="212"/>
      <c r="AN20" s="212"/>
      <c r="AO20" s="205"/>
      <c r="AP20" s="205"/>
      <c r="AQ20" s="205"/>
      <c r="AR20" s="205"/>
    </row>
    <row r="21" spans="1:44" s="206" customFormat="1" ht="12" customHeight="1" x14ac:dyDescent="0.15">
      <c r="A21" s="416"/>
      <c r="B21" s="419"/>
      <c r="C21" s="370" t="s">
        <v>103</v>
      </c>
      <c r="D21" s="36"/>
      <c r="E21" s="37"/>
      <c r="F21" s="211"/>
      <c r="G21" s="39"/>
      <c r="H21" s="44">
        <v>2</v>
      </c>
      <c r="I21" s="41">
        <v>2</v>
      </c>
      <c r="J21" s="41"/>
      <c r="K21" s="41"/>
      <c r="L21" s="41"/>
      <c r="M21" s="42"/>
      <c r="N21" s="40"/>
      <c r="O21" s="41"/>
      <c r="P21" s="41"/>
      <c r="Q21" s="41"/>
      <c r="R21" s="41"/>
      <c r="S21" s="42"/>
      <c r="T21" s="40"/>
      <c r="U21" s="41"/>
      <c r="V21" s="41"/>
      <c r="W21" s="41"/>
      <c r="X21" s="41"/>
      <c r="Y21" s="43"/>
      <c r="Z21" s="44"/>
      <c r="AA21" s="41"/>
      <c r="AB21" s="41"/>
      <c r="AC21" s="41"/>
      <c r="AD21" s="41"/>
      <c r="AE21" s="42"/>
      <c r="AF21" s="358">
        <f t="shared" si="5"/>
        <v>2</v>
      </c>
      <c r="AG21" s="361">
        <f t="shared" si="6"/>
        <v>2</v>
      </c>
      <c r="AH21" s="363">
        <f t="shared" si="7"/>
        <v>0</v>
      </c>
      <c r="AI21" s="212"/>
      <c r="AJ21" s="212"/>
      <c r="AK21" s="212"/>
      <c r="AL21" s="212"/>
      <c r="AM21" s="212"/>
      <c r="AN21" s="212"/>
      <c r="AO21" s="205"/>
      <c r="AP21" s="205"/>
      <c r="AQ21" s="205"/>
      <c r="AR21" s="205"/>
    </row>
    <row r="22" spans="1:44" s="206" customFormat="1" ht="12" customHeight="1" x14ac:dyDescent="0.15">
      <c r="A22" s="416"/>
      <c r="B22" s="419"/>
      <c r="C22" s="370" t="s">
        <v>104</v>
      </c>
      <c r="D22" s="36"/>
      <c r="E22" s="37"/>
      <c r="F22" s="211"/>
      <c r="G22" s="39"/>
      <c r="H22" s="44"/>
      <c r="I22" s="41"/>
      <c r="J22" s="41"/>
      <c r="K22" s="41">
        <v>2</v>
      </c>
      <c r="L22" s="41">
        <v>2</v>
      </c>
      <c r="M22" s="42"/>
      <c r="N22" s="40"/>
      <c r="O22" s="41"/>
      <c r="P22" s="41"/>
      <c r="Q22" s="41"/>
      <c r="R22" s="41"/>
      <c r="S22" s="42"/>
      <c r="T22" s="40"/>
      <c r="U22" s="41"/>
      <c r="V22" s="41"/>
      <c r="W22" s="41"/>
      <c r="X22" s="41"/>
      <c r="Y22" s="43"/>
      <c r="Z22" s="44"/>
      <c r="AA22" s="41"/>
      <c r="AB22" s="41"/>
      <c r="AC22" s="41"/>
      <c r="AD22" s="41"/>
      <c r="AE22" s="42"/>
      <c r="AF22" s="358">
        <f t="shared" si="5"/>
        <v>2</v>
      </c>
      <c r="AG22" s="361">
        <f t="shared" si="6"/>
        <v>2</v>
      </c>
      <c r="AH22" s="363">
        <f t="shared" si="7"/>
        <v>0</v>
      </c>
      <c r="AI22" s="212"/>
      <c r="AJ22" s="212"/>
      <c r="AK22" s="212"/>
      <c r="AL22" s="212"/>
      <c r="AM22" s="212"/>
      <c r="AN22" s="212"/>
      <c r="AO22" s="205"/>
      <c r="AP22" s="205"/>
      <c r="AQ22" s="205"/>
      <c r="AR22" s="205"/>
    </row>
    <row r="23" spans="1:44" s="206" customFormat="1" ht="12" customHeight="1" x14ac:dyDescent="0.15">
      <c r="A23" s="416"/>
      <c r="B23" s="419"/>
      <c r="C23" s="370" t="s">
        <v>23</v>
      </c>
      <c r="D23" s="36"/>
      <c r="E23" s="37"/>
      <c r="F23" s="211"/>
      <c r="G23" s="39"/>
      <c r="H23" s="41"/>
      <c r="I23" s="41"/>
      <c r="J23" s="41"/>
      <c r="K23" s="41"/>
      <c r="L23" s="41"/>
      <c r="M23" s="42"/>
      <c r="N23" s="46"/>
      <c r="O23" s="47"/>
      <c r="P23" s="41"/>
      <c r="Q23" s="41">
        <v>2</v>
      </c>
      <c r="R23" s="41">
        <v>2</v>
      </c>
      <c r="S23" s="42"/>
      <c r="T23" s="40"/>
      <c r="U23" s="41"/>
      <c r="V23" s="41"/>
      <c r="W23" s="41"/>
      <c r="X23" s="41"/>
      <c r="Y23" s="43"/>
      <c r="Z23" s="44"/>
      <c r="AA23" s="41"/>
      <c r="AB23" s="41"/>
      <c r="AC23" s="41"/>
      <c r="AD23" s="41"/>
      <c r="AE23" s="42"/>
      <c r="AF23" s="358">
        <f t="shared" si="5"/>
        <v>2</v>
      </c>
      <c r="AG23" s="361">
        <f t="shared" si="6"/>
        <v>2</v>
      </c>
      <c r="AH23" s="363">
        <f t="shared" si="7"/>
        <v>0</v>
      </c>
      <c r="AI23" s="212"/>
      <c r="AJ23" s="212"/>
      <c r="AK23" s="212"/>
      <c r="AL23" s="212"/>
      <c r="AM23" s="212"/>
      <c r="AN23" s="212"/>
      <c r="AO23" s="205"/>
      <c r="AP23" s="205"/>
      <c r="AQ23" s="205"/>
      <c r="AR23" s="205"/>
    </row>
    <row r="24" spans="1:44" s="283" customFormat="1" ht="12" customHeight="1" x14ac:dyDescent="0.15">
      <c r="A24" s="416"/>
      <c r="B24" s="419"/>
      <c r="C24" s="370" t="s">
        <v>120</v>
      </c>
      <c r="D24" s="272"/>
      <c r="E24" s="273"/>
      <c r="F24" s="274"/>
      <c r="G24" s="275"/>
      <c r="H24" s="279"/>
      <c r="I24" s="271"/>
      <c r="J24" s="271"/>
      <c r="K24" s="271"/>
      <c r="L24" s="271"/>
      <c r="M24" s="276"/>
      <c r="N24" s="277"/>
      <c r="O24" s="271"/>
      <c r="P24" s="271"/>
      <c r="Q24" s="271"/>
      <c r="R24" s="271"/>
      <c r="S24" s="276"/>
      <c r="T24" s="277"/>
      <c r="U24" s="271"/>
      <c r="V24" s="271"/>
      <c r="W24" s="271"/>
      <c r="X24" s="271"/>
      <c r="Y24" s="278"/>
      <c r="Z24" s="279"/>
      <c r="AA24" s="271"/>
      <c r="AB24" s="271"/>
      <c r="AC24" s="271">
        <v>1</v>
      </c>
      <c r="AD24" s="271">
        <v>1</v>
      </c>
      <c r="AE24" s="276"/>
      <c r="AF24" s="358">
        <f t="shared" si="5"/>
        <v>1</v>
      </c>
      <c r="AG24" s="361">
        <f t="shared" si="6"/>
        <v>1</v>
      </c>
      <c r="AH24" s="363">
        <f t="shared" si="7"/>
        <v>0</v>
      </c>
      <c r="AI24" s="281"/>
      <c r="AJ24" s="281"/>
      <c r="AK24" s="281"/>
      <c r="AL24" s="281"/>
      <c r="AM24" s="281"/>
      <c r="AN24" s="281"/>
      <c r="AO24" s="282"/>
      <c r="AP24" s="282"/>
      <c r="AQ24" s="282"/>
      <c r="AR24" s="282"/>
    </row>
    <row r="25" spans="1:44" s="206" customFormat="1" ht="12" customHeight="1" x14ac:dyDescent="0.15">
      <c r="A25" s="416"/>
      <c r="B25" s="420"/>
      <c r="C25" s="48" t="s">
        <v>22</v>
      </c>
      <c r="D25" s="49"/>
      <c r="E25" s="50"/>
      <c r="F25" s="51"/>
      <c r="G25" s="52"/>
      <c r="H25" s="53">
        <f>SUM(H14:H24)</f>
        <v>13</v>
      </c>
      <c r="I25" s="53">
        <f>SUM(I14:I24)</f>
        <v>10</v>
      </c>
      <c r="J25" s="53">
        <f t="shared" ref="J25:L25" si="8">SUM(J14:J24)</f>
        <v>4</v>
      </c>
      <c r="K25" s="53">
        <f t="shared" si="8"/>
        <v>4</v>
      </c>
      <c r="L25" s="53">
        <f t="shared" si="8"/>
        <v>2</v>
      </c>
      <c r="M25" s="54">
        <f>SUM(M14:M24)</f>
        <v>4</v>
      </c>
      <c r="N25" s="55">
        <f>SUM(N14:N24)</f>
        <v>0</v>
      </c>
      <c r="O25" s="53">
        <f>SUM(O14:O24)</f>
        <v>0</v>
      </c>
      <c r="P25" s="53">
        <f t="shared" ref="P25:R25" si="9">SUM(P14:P24)</f>
        <v>0</v>
      </c>
      <c r="Q25" s="53">
        <f t="shared" si="9"/>
        <v>2</v>
      </c>
      <c r="R25" s="53">
        <f t="shared" si="9"/>
        <v>2</v>
      </c>
      <c r="S25" s="56">
        <f>SUM(S14:S24)</f>
        <v>0</v>
      </c>
      <c r="T25" s="57">
        <f>SUM(T14:T24)</f>
        <v>0</v>
      </c>
      <c r="U25" s="53">
        <f>SUM(U14:U24)</f>
        <v>0</v>
      </c>
      <c r="V25" s="53">
        <f t="shared" ref="V25:X25" si="10">SUM(V14:V24)</f>
        <v>0</v>
      </c>
      <c r="W25" s="53">
        <f t="shared" si="10"/>
        <v>0</v>
      </c>
      <c r="X25" s="53">
        <f t="shared" si="10"/>
        <v>0</v>
      </c>
      <c r="Y25" s="54">
        <f>SUM(Y14:Y24)</f>
        <v>0</v>
      </c>
      <c r="Z25" s="55">
        <f>SUM(Z14:Z24)</f>
        <v>0</v>
      </c>
      <c r="AA25" s="53">
        <f>SUM(AA14:AA24)</f>
        <v>0</v>
      </c>
      <c r="AB25" s="53">
        <f t="shared" ref="AB25:AD25" si="11">SUM(AB14:AB24)</f>
        <v>0</v>
      </c>
      <c r="AC25" s="53">
        <f t="shared" si="11"/>
        <v>1</v>
      </c>
      <c r="AD25" s="53">
        <f t="shared" si="11"/>
        <v>1</v>
      </c>
      <c r="AE25" s="54">
        <f>SUM(AE14:AE24)</f>
        <v>0</v>
      </c>
      <c r="AF25" s="57">
        <f t="shared" ref="AF25:AH25" si="12">H25+K25+N25+Q25+T25+W25+Z25+AC25</f>
        <v>20</v>
      </c>
      <c r="AG25" s="53">
        <f t="shared" si="12"/>
        <v>15</v>
      </c>
      <c r="AH25" s="58">
        <f t="shared" si="12"/>
        <v>8</v>
      </c>
      <c r="AI25" s="212"/>
      <c r="AJ25" s="212"/>
      <c r="AK25" s="212"/>
      <c r="AL25" s="212"/>
      <c r="AM25" s="212"/>
      <c r="AN25" s="212"/>
      <c r="AO25" s="205"/>
      <c r="AP25" s="205"/>
      <c r="AQ25" s="205"/>
      <c r="AR25" s="205"/>
    </row>
    <row r="26" spans="1:44" s="223" customFormat="1" ht="12" customHeight="1" x14ac:dyDescent="0.15">
      <c r="A26" s="417"/>
      <c r="B26" s="396" t="s">
        <v>24</v>
      </c>
      <c r="C26" s="421"/>
      <c r="D26" s="78"/>
      <c r="E26" s="79"/>
      <c r="F26" s="80"/>
      <c r="G26" s="81"/>
      <c r="H26" s="82">
        <f>H13+H25</f>
        <v>15</v>
      </c>
      <c r="I26" s="82">
        <f>I13+I25</f>
        <v>10</v>
      </c>
      <c r="J26" s="82">
        <f t="shared" ref="J26:AE26" si="13">J13+J25</f>
        <v>8</v>
      </c>
      <c r="K26" s="82">
        <f t="shared" si="13"/>
        <v>7</v>
      </c>
      <c r="L26" s="82">
        <f t="shared" si="13"/>
        <v>3</v>
      </c>
      <c r="M26" s="83">
        <f t="shared" si="13"/>
        <v>8</v>
      </c>
      <c r="N26" s="84">
        <f t="shared" si="13"/>
        <v>3</v>
      </c>
      <c r="O26" s="82">
        <f t="shared" si="13"/>
        <v>3</v>
      </c>
      <c r="P26" s="82">
        <f t="shared" si="13"/>
        <v>0</v>
      </c>
      <c r="Q26" s="82">
        <f t="shared" si="13"/>
        <v>5</v>
      </c>
      <c r="R26" s="82">
        <f t="shared" si="13"/>
        <v>5</v>
      </c>
      <c r="S26" s="83">
        <f t="shared" si="13"/>
        <v>0</v>
      </c>
      <c r="T26" s="84">
        <f t="shared" si="13"/>
        <v>1</v>
      </c>
      <c r="U26" s="82">
        <f t="shared" si="13"/>
        <v>1</v>
      </c>
      <c r="V26" s="82">
        <f t="shared" si="13"/>
        <v>0</v>
      </c>
      <c r="W26" s="82">
        <f t="shared" si="13"/>
        <v>1</v>
      </c>
      <c r="X26" s="82">
        <f t="shared" si="13"/>
        <v>1</v>
      </c>
      <c r="Y26" s="85">
        <f t="shared" si="13"/>
        <v>0</v>
      </c>
      <c r="Z26" s="86">
        <f t="shared" si="13"/>
        <v>3</v>
      </c>
      <c r="AA26" s="82">
        <f t="shared" si="13"/>
        <v>2</v>
      </c>
      <c r="AB26" s="82">
        <f t="shared" si="13"/>
        <v>0</v>
      </c>
      <c r="AC26" s="82">
        <f t="shared" si="13"/>
        <v>1</v>
      </c>
      <c r="AD26" s="82">
        <f t="shared" si="13"/>
        <v>1</v>
      </c>
      <c r="AE26" s="83">
        <f t="shared" si="13"/>
        <v>0</v>
      </c>
      <c r="AF26" s="84">
        <f>H26+K26+N26+Q26+T26+W26+Z26+AC26</f>
        <v>36</v>
      </c>
      <c r="AG26" s="82">
        <f>AG13+AG25</f>
        <v>26</v>
      </c>
      <c r="AH26" s="87">
        <f>AH13+AH25</f>
        <v>16</v>
      </c>
      <c r="AI26" s="212"/>
      <c r="AJ26" s="212"/>
      <c r="AK26" s="212"/>
      <c r="AL26" s="212"/>
      <c r="AM26" s="212"/>
      <c r="AN26" s="212"/>
      <c r="AO26" s="222"/>
      <c r="AP26" s="222"/>
      <c r="AQ26" s="222"/>
      <c r="AR26" s="222"/>
    </row>
    <row r="27" spans="1:44" s="223" customFormat="1" ht="12" customHeight="1" x14ac:dyDescent="0.15">
      <c r="A27" s="407" t="s">
        <v>25</v>
      </c>
      <c r="B27" s="418" t="s">
        <v>26</v>
      </c>
      <c r="C27" s="88" t="s">
        <v>72</v>
      </c>
      <c r="D27" s="26"/>
      <c r="E27" s="27"/>
      <c r="F27" s="210"/>
      <c r="G27" s="89"/>
      <c r="H27" s="90">
        <v>2</v>
      </c>
      <c r="I27" s="91">
        <v>2</v>
      </c>
      <c r="J27" s="91"/>
      <c r="K27" s="91"/>
      <c r="L27" s="91"/>
      <c r="M27" s="92"/>
      <c r="N27" s="90"/>
      <c r="O27" s="91"/>
      <c r="P27" s="91"/>
      <c r="Q27" s="91"/>
      <c r="R27" s="91"/>
      <c r="S27" s="92"/>
      <c r="T27" s="32"/>
      <c r="U27" s="30"/>
      <c r="V27" s="30"/>
      <c r="W27" s="30"/>
      <c r="X27" s="30"/>
      <c r="Y27" s="33"/>
      <c r="Z27" s="34"/>
      <c r="AA27" s="30"/>
      <c r="AB27" s="30"/>
      <c r="AC27" s="30"/>
      <c r="AD27" s="30"/>
      <c r="AE27" s="31"/>
      <c r="AF27" s="32">
        <f>H27+K27+N27+Q27+T27+W27+Z27+AC27</f>
        <v>2</v>
      </c>
      <c r="AG27" s="30">
        <f>I27+L27+O27+R27+U27+X27+AA27+AD27</f>
        <v>2</v>
      </c>
      <c r="AH27" s="35">
        <f>J27+M27+P27+S27+V27+Y27+AB27+AE27</f>
        <v>0</v>
      </c>
      <c r="AI27" s="212"/>
      <c r="AJ27" s="212"/>
      <c r="AK27" s="212"/>
      <c r="AL27" s="212"/>
      <c r="AM27" s="212"/>
      <c r="AN27" s="212"/>
      <c r="AO27" s="222"/>
      <c r="AP27" s="222"/>
      <c r="AQ27" s="222"/>
      <c r="AR27" s="222"/>
    </row>
    <row r="28" spans="1:44" s="223" customFormat="1" ht="12" customHeight="1" x14ac:dyDescent="0.15">
      <c r="A28" s="408"/>
      <c r="B28" s="419"/>
      <c r="C28" s="93" t="s">
        <v>73</v>
      </c>
      <c r="D28" s="36"/>
      <c r="E28" s="37"/>
      <c r="F28" s="211"/>
      <c r="G28" s="39"/>
      <c r="H28" s="94"/>
      <c r="I28" s="95"/>
      <c r="J28" s="95"/>
      <c r="K28" s="95">
        <v>3</v>
      </c>
      <c r="L28" s="95">
        <v>3</v>
      </c>
      <c r="M28" s="96"/>
      <c r="N28" s="94"/>
      <c r="O28" s="95"/>
      <c r="P28" s="95"/>
      <c r="Q28" s="95"/>
      <c r="R28" s="95"/>
      <c r="S28" s="96"/>
      <c r="T28" s="40"/>
      <c r="U28" s="41"/>
      <c r="V28" s="41"/>
      <c r="W28" s="41"/>
      <c r="X28" s="41"/>
      <c r="Y28" s="43"/>
      <c r="Z28" s="44"/>
      <c r="AA28" s="41"/>
      <c r="AB28" s="41"/>
      <c r="AC28" s="41"/>
      <c r="AD28" s="41"/>
      <c r="AE28" s="42"/>
      <c r="AF28" s="40">
        <f>H28+K28+N28+Q28+T28+W28+Z28+AC28</f>
        <v>3</v>
      </c>
      <c r="AG28" s="41">
        <f>I28+L28+O28+R28+U28+X28+AA28+AD28</f>
        <v>3</v>
      </c>
      <c r="AH28" s="45">
        <f>J28+M28+P28+S28+V28+Y28+AB28+AE28</f>
        <v>0</v>
      </c>
      <c r="AI28" s="212"/>
      <c r="AJ28" s="212"/>
      <c r="AK28" s="212"/>
      <c r="AL28" s="212"/>
      <c r="AM28" s="212"/>
      <c r="AN28" s="212"/>
      <c r="AO28" s="222"/>
      <c r="AP28" s="222"/>
      <c r="AQ28" s="222"/>
      <c r="AR28" s="222"/>
    </row>
    <row r="29" spans="1:44" s="223" customFormat="1" ht="12" customHeight="1" x14ac:dyDescent="0.15">
      <c r="A29" s="408"/>
      <c r="B29" s="419"/>
      <c r="C29" s="93" t="s">
        <v>27</v>
      </c>
      <c r="D29" s="36"/>
      <c r="E29" s="37"/>
      <c r="F29" s="211"/>
      <c r="G29" s="39"/>
      <c r="H29" s="94"/>
      <c r="I29" s="95"/>
      <c r="J29" s="95"/>
      <c r="K29" s="95"/>
      <c r="L29" s="95"/>
      <c r="M29" s="96"/>
      <c r="N29" s="94">
        <v>2</v>
      </c>
      <c r="O29" s="95">
        <v>2</v>
      </c>
      <c r="P29" s="95"/>
      <c r="Q29" s="95"/>
      <c r="R29" s="95"/>
      <c r="S29" s="96"/>
      <c r="T29" s="40"/>
      <c r="U29" s="41"/>
      <c r="V29" s="41"/>
      <c r="W29" s="41"/>
      <c r="X29" s="41"/>
      <c r="Y29" s="43"/>
      <c r="Z29" s="44"/>
      <c r="AA29" s="41"/>
      <c r="AB29" s="41"/>
      <c r="AC29" s="41"/>
      <c r="AD29" s="41"/>
      <c r="AE29" s="42"/>
      <c r="AF29" s="40">
        <f t="shared" ref="AF29:AH36" si="14">H29+K29+N29+Q29+T29+W29+Z29+AC29</f>
        <v>2</v>
      </c>
      <c r="AG29" s="41">
        <f t="shared" si="14"/>
        <v>2</v>
      </c>
      <c r="AH29" s="45">
        <f t="shared" si="14"/>
        <v>0</v>
      </c>
      <c r="AI29" s="212"/>
      <c r="AJ29" s="212"/>
      <c r="AK29" s="212"/>
      <c r="AL29" s="212"/>
      <c r="AM29" s="212"/>
      <c r="AN29" s="212"/>
      <c r="AO29" s="222"/>
      <c r="AP29" s="222"/>
      <c r="AQ29" s="222"/>
      <c r="AR29" s="222"/>
    </row>
    <row r="30" spans="1:44" s="223" customFormat="1" ht="12" customHeight="1" x14ac:dyDescent="0.15">
      <c r="A30" s="408"/>
      <c r="B30" s="419"/>
      <c r="C30" s="93" t="s">
        <v>28</v>
      </c>
      <c r="D30" s="36"/>
      <c r="E30" s="37"/>
      <c r="F30" s="211"/>
      <c r="G30" s="39"/>
      <c r="H30" s="94"/>
      <c r="I30" s="95"/>
      <c r="J30" s="95"/>
      <c r="K30" s="95"/>
      <c r="L30" s="95"/>
      <c r="M30" s="96"/>
      <c r="N30" s="94"/>
      <c r="O30" s="95"/>
      <c r="P30" s="95"/>
      <c r="Q30" s="95">
        <v>2</v>
      </c>
      <c r="R30" s="95">
        <v>2</v>
      </c>
      <c r="S30" s="96"/>
      <c r="T30" s="40"/>
      <c r="U30" s="41"/>
      <c r="V30" s="41"/>
      <c r="W30" s="41"/>
      <c r="X30" s="41"/>
      <c r="Y30" s="43"/>
      <c r="Z30" s="44"/>
      <c r="AA30" s="41"/>
      <c r="AB30" s="41"/>
      <c r="AC30" s="41"/>
      <c r="AD30" s="41"/>
      <c r="AE30" s="42"/>
      <c r="AF30" s="40">
        <f t="shared" si="14"/>
        <v>2</v>
      </c>
      <c r="AG30" s="41">
        <f t="shared" si="14"/>
        <v>2</v>
      </c>
      <c r="AH30" s="45">
        <f t="shared" si="14"/>
        <v>0</v>
      </c>
      <c r="AI30" s="212"/>
      <c r="AJ30" s="212"/>
      <c r="AK30" s="212"/>
      <c r="AL30" s="212"/>
      <c r="AM30" s="212"/>
      <c r="AN30" s="212"/>
      <c r="AO30" s="222"/>
      <c r="AP30" s="222"/>
      <c r="AQ30" s="222"/>
      <c r="AR30" s="222"/>
    </row>
    <row r="31" spans="1:44" s="223" customFormat="1" ht="12" customHeight="1" x14ac:dyDescent="0.15">
      <c r="A31" s="408"/>
      <c r="B31" s="419"/>
      <c r="C31" s="224" t="s">
        <v>74</v>
      </c>
      <c r="D31" s="36"/>
      <c r="E31" s="37"/>
      <c r="F31" s="211"/>
      <c r="G31" s="39"/>
      <c r="H31" s="94"/>
      <c r="I31" s="95"/>
      <c r="J31" s="95"/>
      <c r="K31" s="95"/>
      <c r="L31" s="95"/>
      <c r="M31" s="96"/>
      <c r="N31" s="94">
        <v>2</v>
      </c>
      <c r="O31" s="95">
        <v>2</v>
      </c>
      <c r="P31" s="95"/>
      <c r="Q31" s="95"/>
      <c r="R31" s="95"/>
      <c r="S31" s="96"/>
      <c r="T31" s="40"/>
      <c r="U31" s="41"/>
      <c r="V31" s="41"/>
      <c r="W31" s="41"/>
      <c r="X31" s="41"/>
      <c r="Y31" s="43"/>
      <c r="Z31" s="44"/>
      <c r="AA31" s="41"/>
      <c r="AB31" s="41"/>
      <c r="AC31" s="41"/>
      <c r="AD31" s="41"/>
      <c r="AE31" s="42"/>
      <c r="AF31" s="40">
        <f t="shared" si="14"/>
        <v>2</v>
      </c>
      <c r="AG31" s="41">
        <f t="shared" si="14"/>
        <v>2</v>
      </c>
      <c r="AH31" s="45">
        <f t="shared" si="14"/>
        <v>0</v>
      </c>
      <c r="AI31" s="212"/>
      <c r="AJ31" s="212"/>
      <c r="AK31" s="212"/>
      <c r="AL31" s="212"/>
      <c r="AM31" s="212"/>
      <c r="AN31" s="212"/>
      <c r="AO31" s="222"/>
      <c r="AP31" s="222"/>
      <c r="AQ31" s="222"/>
      <c r="AR31" s="222"/>
    </row>
    <row r="32" spans="1:44" s="223" customFormat="1" ht="12" customHeight="1" x14ac:dyDescent="0.15">
      <c r="A32" s="408"/>
      <c r="B32" s="419"/>
      <c r="C32" s="224" t="s">
        <v>29</v>
      </c>
      <c r="D32" s="36"/>
      <c r="E32" s="37"/>
      <c r="F32" s="211"/>
      <c r="G32" s="39"/>
      <c r="H32" s="94"/>
      <c r="I32" s="95"/>
      <c r="J32" s="95"/>
      <c r="K32" s="95"/>
      <c r="L32" s="95"/>
      <c r="M32" s="96"/>
      <c r="N32" s="94"/>
      <c r="O32" s="95"/>
      <c r="P32" s="95"/>
      <c r="Q32" s="95">
        <v>2</v>
      </c>
      <c r="R32" s="95">
        <v>2</v>
      </c>
      <c r="S32" s="96"/>
      <c r="T32" s="40"/>
      <c r="U32" s="41"/>
      <c r="V32" s="41"/>
      <c r="W32" s="41"/>
      <c r="X32" s="41"/>
      <c r="Y32" s="43"/>
      <c r="Z32" s="44"/>
      <c r="AA32" s="41"/>
      <c r="AB32" s="41"/>
      <c r="AC32" s="41"/>
      <c r="AD32" s="41"/>
      <c r="AE32" s="42"/>
      <c r="AF32" s="40">
        <f t="shared" si="14"/>
        <v>2</v>
      </c>
      <c r="AG32" s="41">
        <f t="shared" si="14"/>
        <v>2</v>
      </c>
      <c r="AH32" s="45">
        <f t="shared" si="14"/>
        <v>0</v>
      </c>
      <c r="AI32" s="212"/>
      <c r="AJ32" s="212"/>
      <c r="AK32" s="212"/>
      <c r="AL32" s="212"/>
      <c r="AM32" s="212"/>
      <c r="AN32" s="212"/>
      <c r="AO32" s="222"/>
      <c r="AP32" s="222"/>
      <c r="AQ32" s="222"/>
      <c r="AR32" s="222"/>
    </row>
    <row r="33" spans="1:44" s="223" customFormat="1" ht="12" customHeight="1" x14ac:dyDescent="0.15">
      <c r="A33" s="408"/>
      <c r="B33" s="419"/>
      <c r="C33" s="224" t="s">
        <v>30</v>
      </c>
      <c r="D33" s="36"/>
      <c r="E33" s="37"/>
      <c r="F33" s="211"/>
      <c r="G33" s="39"/>
      <c r="H33" s="94">
        <v>2</v>
      </c>
      <c r="I33" s="95">
        <v>2</v>
      </c>
      <c r="J33" s="95"/>
      <c r="K33" s="95"/>
      <c r="L33" s="95"/>
      <c r="M33" s="96"/>
      <c r="N33" s="94"/>
      <c r="O33" s="95"/>
      <c r="P33" s="95"/>
      <c r="Q33" s="95"/>
      <c r="R33" s="95"/>
      <c r="S33" s="96"/>
      <c r="T33" s="40"/>
      <c r="U33" s="41"/>
      <c r="V33" s="41"/>
      <c r="W33" s="41"/>
      <c r="X33" s="41"/>
      <c r="Y33" s="43"/>
      <c r="Z33" s="44"/>
      <c r="AA33" s="41"/>
      <c r="AB33" s="41"/>
      <c r="AC33" s="41"/>
      <c r="AD33" s="41"/>
      <c r="AE33" s="42"/>
      <c r="AF33" s="40">
        <f t="shared" si="14"/>
        <v>2</v>
      </c>
      <c r="AG33" s="41">
        <f t="shared" si="14"/>
        <v>2</v>
      </c>
      <c r="AH33" s="45">
        <f t="shared" si="14"/>
        <v>0</v>
      </c>
      <c r="AI33" s="212"/>
      <c r="AJ33" s="212"/>
      <c r="AK33" s="212"/>
      <c r="AL33" s="212"/>
      <c r="AM33" s="212"/>
      <c r="AN33" s="212"/>
      <c r="AO33" s="222"/>
      <c r="AP33" s="222"/>
      <c r="AQ33" s="222"/>
      <c r="AR33" s="222"/>
    </row>
    <row r="34" spans="1:44" s="206" customFormat="1" ht="12" customHeight="1" x14ac:dyDescent="0.15">
      <c r="A34" s="408"/>
      <c r="B34" s="419"/>
      <c r="C34" s="97" t="s">
        <v>31</v>
      </c>
      <c r="D34" s="98"/>
      <c r="E34" s="99"/>
      <c r="F34" s="225"/>
      <c r="G34" s="100"/>
      <c r="H34" s="101">
        <v>2</v>
      </c>
      <c r="I34" s="102">
        <v>2</v>
      </c>
      <c r="J34" s="102"/>
      <c r="K34" s="102"/>
      <c r="L34" s="102"/>
      <c r="M34" s="103"/>
      <c r="N34" s="104"/>
      <c r="O34" s="102"/>
      <c r="P34" s="102"/>
      <c r="Q34" s="102"/>
      <c r="R34" s="102"/>
      <c r="S34" s="42"/>
      <c r="T34" s="40"/>
      <c r="U34" s="41"/>
      <c r="V34" s="41"/>
      <c r="W34" s="41"/>
      <c r="X34" s="41"/>
      <c r="Y34" s="226"/>
      <c r="Z34" s="227"/>
      <c r="AA34" s="105"/>
      <c r="AB34" s="41"/>
      <c r="AC34" s="41"/>
      <c r="AD34" s="41"/>
      <c r="AE34" s="43"/>
      <c r="AF34" s="40">
        <f t="shared" si="14"/>
        <v>2</v>
      </c>
      <c r="AG34" s="41">
        <f t="shared" si="14"/>
        <v>2</v>
      </c>
      <c r="AH34" s="45">
        <f t="shared" si="14"/>
        <v>0</v>
      </c>
      <c r="AI34" s="228"/>
      <c r="AJ34" s="228"/>
      <c r="AK34" s="212"/>
      <c r="AL34" s="212"/>
      <c r="AM34" s="212"/>
      <c r="AN34" s="212"/>
      <c r="AO34" s="205"/>
      <c r="AP34" s="205"/>
      <c r="AQ34" s="205"/>
      <c r="AR34" s="205"/>
    </row>
    <row r="35" spans="1:44" s="223" customFormat="1" ht="12" customHeight="1" x14ac:dyDescent="0.15">
      <c r="A35" s="408"/>
      <c r="B35" s="419"/>
      <c r="C35" s="229" t="s">
        <v>32</v>
      </c>
      <c r="D35" s="230"/>
      <c r="E35" s="231"/>
      <c r="F35" s="232"/>
      <c r="G35" s="233"/>
      <c r="H35" s="234"/>
      <c r="I35" s="235"/>
      <c r="J35" s="235"/>
      <c r="K35" s="235"/>
      <c r="L35" s="235"/>
      <c r="M35" s="236"/>
      <c r="N35" s="237">
        <v>2</v>
      </c>
      <c r="O35" s="238">
        <v>2</v>
      </c>
      <c r="P35" s="95"/>
      <c r="Q35" s="95"/>
      <c r="R35" s="95"/>
      <c r="S35" s="96"/>
      <c r="T35" s="40"/>
      <c r="U35" s="41"/>
      <c r="V35" s="41"/>
      <c r="W35" s="41"/>
      <c r="X35" s="41"/>
      <c r="Y35" s="43"/>
      <c r="Z35" s="44"/>
      <c r="AA35" s="41"/>
      <c r="AB35" s="41"/>
      <c r="AC35" s="41"/>
      <c r="AD35" s="41"/>
      <c r="AE35" s="42"/>
      <c r="AF35" s="40">
        <f t="shared" si="14"/>
        <v>2</v>
      </c>
      <c r="AG35" s="41">
        <f t="shared" si="14"/>
        <v>2</v>
      </c>
      <c r="AH35" s="45">
        <f t="shared" si="14"/>
        <v>0</v>
      </c>
      <c r="AI35" s="212"/>
      <c r="AJ35" s="212"/>
      <c r="AK35" s="212"/>
      <c r="AL35" s="212"/>
      <c r="AM35" s="212"/>
      <c r="AN35" s="212"/>
      <c r="AO35" s="222"/>
      <c r="AP35" s="222"/>
      <c r="AQ35" s="222"/>
      <c r="AR35" s="222"/>
    </row>
    <row r="36" spans="1:44" s="206" customFormat="1" ht="12" customHeight="1" x14ac:dyDescent="0.15">
      <c r="A36" s="408"/>
      <c r="B36" s="420"/>
      <c r="C36" s="48" t="s">
        <v>22</v>
      </c>
      <c r="D36" s="49"/>
      <c r="E36" s="50"/>
      <c r="F36" s="51"/>
      <c r="G36" s="52"/>
      <c r="H36" s="53">
        <f t="shared" ref="H36:AE36" si="15">SUM(H27:H35)</f>
        <v>6</v>
      </c>
      <c r="I36" s="53">
        <f t="shared" si="15"/>
        <v>6</v>
      </c>
      <c r="J36" s="53">
        <f t="shared" si="15"/>
        <v>0</v>
      </c>
      <c r="K36" s="53">
        <f t="shared" si="15"/>
        <v>3</v>
      </c>
      <c r="L36" s="53">
        <f t="shared" si="15"/>
        <v>3</v>
      </c>
      <c r="M36" s="54">
        <f t="shared" si="15"/>
        <v>0</v>
      </c>
      <c r="N36" s="55">
        <f t="shared" si="15"/>
        <v>6</v>
      </c>
      <c r="O36" s="53">
        <f t="shared" si="15"/>
        <v>6</v>
      </c>
      <c r="P36" s="53">
        <f t="shared" si="15"/>
        <v>0</v>
      </c>
      <c r="Q36" s="53">
        <f t="shared" si="15"/>
        <v>4</v>
      </c>
      <c r="R36" s="53">
        <f t="shared" si="15"/>
        <v>4</v>
      </c>
      <c r="S36" s="56">
        <f t="shared" si="15"/>
        <v>0</v>
      </c>
      <c r="T36" s="57">
        <f t="shared" si="15"/>
        <v>0</v>
      </c>
      <c r="U36" s="53">
        <f t="shared" si="15"/>
        <v>0</v>
      </c>
      <c r="V36" s="53">
        <f t="shared" si="15"/>
        <v>0</v>
      </c>
      <c r="W36" s="53">
        <f t="shared" si="15"/>
        <v>0</v>
      </c>
      <c r="X36" s="53">
        <f t="shared" si="15"/>
        <v>0</v>
      </c>
      <c r="Y36" s="54">
        <f t="shared" si="15"/>
        <v>0</v>
      </c>
      <c r="Z36" s="55">
        <f t="shared" si="15"/>
        <v>0</v>
      </c>
      <c r="AA36" s="53">
        <f t="shared" si="15"/>
        <v>0</v>
      </c>
      <c r="AB36" s="53">
        <f t="shared" si="15"/>
        <v>0</v>
      </c>
      <c r="AC36" s="53">
        <f t="shared" si="15"/>
        <v>0</v>
      </c>
      <c r="AD36" s="53">
        <f t="shared" si="15"/>
        <v>0</v>
      </c>
      <c r="AE36" s="53">
        <f t="shared" si="15"/>
        <v>0</v>
      </c>
      <c r="AF36" s="57">
        <f t="shared" si="14"/>
        <v>19</v>
      </c>
      <c r="AG36" s="53">
        <f t="shared" si="14"/>
        <v>19</v>
      </c>
      <c r="AH36" s="58">
        <f t="shared" si="14"/>
        <v>0</v>
      </c>
      <c r="AI36" s="209"/>
      <c r="AJ36" s="209"/>
      <c r="AK36" s="209"/>
      <c r="AL36" s="209"/>
      <c r="AM36" s="209"/>
      <c r="AN36" s="209"/>
      <c r="AO36" s="205"/>
      <c r="AP36" s="205"/>
      <c r="AQ36" s="205"/>
      <c r="AR36" s="205"/>
    </row>
    <row r="37" spans="1:44" s="206" customFormat="1" ht="12" customHeight="1" x14ac:dyDescent="0.15">
      <c r="A37" s="408"/>
      <c r="B37" s="419" t="s">
        <v>33</v>
      </c>
      <c r="C37" s="59" t="s">
        <v>34</v>
      </c>
      <c r="D37" s="60"/>
      <c r="E37" s="61"/>
      <c r="F37" s="239"/>
      <c r="G37" s="62"/>
      <c r="H37" s="63"/>
      <c r="I37" s="63"/>
      <c r="J37" s="63"/>
      <c r="K37" s="63"/>
      <c r="L37" s="63"/>
      <c r="M37" s="64"/>
      <c r="N37" s="65">
        <v>2</v>
      </c>
      <c r="O37" s="67">
        <v>2</v>
      </c>
      <c r="P37" s="63"/>
      <c r="Q37" s="63"/>
      <c r="R37" s="63"/>
      <c r="S37" s="64"/>
      <c r="T37" s="65"/>
      <c r="U37" s="63"/>
      <c r="V37" s="63"/>
      <c r="W37" s="63"/>
      <c r="X37" s="63"/>
      <c r="Y37" s="66"/>
      <c r="Z37" s="67"/>
      <c r="AA37" s="63"/>
      <c r="AB37" s="63"/>
      <c r="AC37" s="63"/>
      <c r="AD37" s="63"/>
      <c r="AE37" s="64"/>
      <c r="AF37" s="32">
        <f>H37+K37+N37+Q37+T37+W37+Z37+AC37+AI37+AL37</f>
        <v>2</v>
      </c>
      <c r="AG37" s="30">
        <f>I37+L37+O37+R37+U37+X37+AA37+AD37</f>
        <v>2</v>
      </c>
      <c r="AH37" s="35">
        <f>J37+M37+P37+S37+V37+Y37+AB37+AE37</f>
        <v>0</v>
      </c>
      <c r="AI37" s="212"/>
      <c r="AJ37" s="212"/>
      <c r="AK37" s="212"/>
      <c r="AL37" s="212"/>
      <c r="AM37" s="212"/>
      <c r="AN37" s="212"/>
      <c r="AO37" s="205"/>
      <c r="AP37" s="205"/>
      <c r="AQ37" s="205"/>
      <c r="AR37" s="205"/>
    </row>
    <row r="38" spans="1:44" s="206" customFormat="1" ht="12" customHeight="1" x14ac:dyDescent="0.15">
      <c r="A38" s="408"/>
      <c r="B38" s="419"/>
      <c r="C38" s="68" t="s">
        <v>35</v>
      </c>
      <c r="D38" s="69"/>
      <c r="E38" s="70"/>
      <c r="F38" s="221"/>
      <c r="G38" s="72"/>
      <c r="H38" s="74"/>
      <c r="I38" s="74"/>
      <c r="J38" s="74"/>
      <c r="K38" s="74"/>
      <c r="L38" s="74"/>
      <c r="M38" s="77"/>
      <c r="N38" s="73">
        <v>2</v>
      </c>
      <c r="O38" s="76">
        <v>2</v>
      </c>
      <c r="P38" s="74"/>
      <c r="Q38" s="74"/>
      <c r="R38" s="74"/>
      <c r="S38" s="77"/>
      <c r="T38" s="73"/>
      <c r="U38" s="74"/>
      <c r="V38" s="74"/>
      <c r="W38" s="74"/>
      <c r="X38" s="74"/>
      <c r="Y38" s="75"/>
      <c r="Z38" s="76"/>
      <c r="AA38" s="74"/>
      <c r="AB38" s="74"/>
      <c r="AC38" s="74"/>
      <c r="AD38" s="74"/>
      <c r="AE38" s="77"/>
      <c r="AF38" s="40">
        <f>H38+K38+N38+Q38+T38+W38+Z38+AC38+AI38+AL38</f>
        <v>2</v>
      </c>
      <c r="AG38" s="41">
        <f>I38+L38+O38+R38+U38+X38+AA38+AD38</f>
        <v>2</v>
      </c>
      <c r="AH38" s="45">
        <f>J38+M38+P38+S38+V38+Y38+AB38+AE38</f>
        <v>0</v>
      </c>
      <c r="AI38" s="212"/>
      <c r="AJ38" s="212"/>
      <c r="AK38" s="212"/>
      <c r="AL38" s="212"/>
      <c r="AM38" s="212"/>
      <c r="AN38" s="212"/>
      <c r="AO38" s="205"/>
      <c r="AP38" s="205"/>
      <c r="AQ38" s="205"/>
      <c r="AR38" s="205"/>
    </row>
    <row r="39" spans="1:44" s="206" customFormat="1" ht="12" customHeight="1" x14ac:dyDescent="0.15">
      <c r="A39" s="408"/>
      <c r="B39" s="419"/>
      <c r="C39" s="68" t="s">
        <v>36</v>
      </c>
      <c r="D39" s="69"/>
      <c r="E39" s="70"/>
      <c r="F39" s="221"/>
      <c r="G39" s="72"/>
      <c r="H39" s="74"/>
      <c r="I39" s="74"/>
      <c r="J39" s="74"/>
      <c r="K39" s="74"/>
      <c r="L39" s="74"/>
      <c r="M39" s="77"/>
      <c r="N39" s="73">
        <v>2</v>
      </c>
      <c r="O39" s="76">
        <v>2</v>
      </c>
      <c r="P39" s="74"/>
      <c r="Q39" s="74"/>
      <c r="R39" s="74"/>
      <c r="S39" s="77"/>
      <c r="T39" s="73"/>
      <c r="U39" s="74"/>
      <c r="V39" s="74"/>
      <c r="W39" s="74"/>
      <c r="X39" s="74"/>
      <c r="Y39" s="75"/>
      <c r="Z39" s="76"/>
      <c r="AA39" s="74"/>
      <c r="AB39" s="74"/>
      <c r="AC39" s="74"/>
      <c r="AD39" s="74"/>
      <c r="AE39" s="77"/>
      <c r="AF39" s="40">
        <f t="shared" ref="AF39:AF40" si="16">H39+K39+N39+Q39+T39+W39+Z39+AC39+AI39+AL39</f>
        <v>2</v>
      </c>
      <c r="AG39" s="41">
        <f t="shared" ref="AG39:AH42" si="17">I39+L39+O39+R39+U39+X39+AA39+AD39</f>
        <v>2</v>
      </c>
      <c r="AH39" s="45">
        <f t="shared" si="17"/>
        <v>0</v>
      </c>
      <c r="AI39" s="212"/>
      <c r="AJ39" s="212"/>
      <c r="AK39" s="212"/>
      <c r="AL39" s="212"/>
      <c r="AM39" s="212"/>
      <c r="AN39" s="212"/>
      <c r="AO39" s="205"/>
      <c r="AP39" s="205"/>
      <c r="AQ39" s="205"/>
      <c r="AR39" s="205"/>
    </row>
    <row r="40" spans="1:44" s="206" customFormat="1" ht="12" customHeight="1" x14ac:dyDescent="0.15">
      <c r="A40" s="408"/>
      <c r="B40" s="422"/>
      <c r="C40" s="97" t="s">
        <v>75</v>
      </c>
      <c r="D40" s="98"/>
      <c r="E40" s="99"/>
      <c r="F40" s="225"/>
      <c r="G40" s="100"/>
      <c r="H40" s="102"/>
      <c r="I40" s="102"/>
      <c r="J40" s="102"/>
      <c r="K40" s="102"/>
      <c r="L40" s="102"/>
      <c r="M40" s="240"/>
      <c r="N40" s="101">
        <v>2</v>
      </c>
      <c r="O40" s="102">
        <v>2</v>
      </c>
      <c r="P40" s="102"/>
      <c r="Q40" s="102"/>
      <c r="R40" s="102"/>
      <c r="S40" s="42"/>
      <c r="T40" s="40"/>
      <c r="U40" s="41"/>
      <c r="V40" s="41"/>
      <c r="W40" s="41"/>
      <c r="X40" s="41"/>
      <c r="Y40" s="226"/>
      <c r="Z40" s="227"/>
      <c r="AA40" s="105"/>
      <c r="AB40" s="105"/>
      <c r="AC40" s="105"/>
      <c r="AD40" s="105"/>
      <c r="AE40" s="42"/>
      <c r="AF40" s="40">
        <f t="shared" si="16"/>
        <v>2</v>
      </c>
      <c r="AG40" s="41">
        <f t="shared" si="17"/>
        <v>2</v>
      </c>
      <c r="AH40" s="45">
        <f t="shared" si="17"/>
        <v>0</v>
      </c>
      <c r="AI40" s="228"/>
      <c r="AJ40" s="228"/>
      <c r="AK40" s="228"/>
      <c r="AL40" s="228"/>
      <c r="AM40" s="228"/>
      <c r="AN40" s="212"/>
      <c r="AO40" s="205"/>
      <c r="AP40" s="205"/>
      <c r="AQ40" s="205"/>
      <c r="AR40" s="205"/>
    </row>
    <row r="41" spans="1:44" s="206" customFormat="1" ht="12" customHeight="1" x14ac:dyDescent="0.15">
      <c r="A41" s="408"/>
      <c r="B41" s="423"/>
      <c r="C41" s="48" t="s">
        <v>22</v>
      </c>
      <c r="D41" s="49"/>
      <c r="E41" s="50"/>
      <c r="F41" s="51"/>
      <c r="G41" s="52"/>
      <c r="H41" s="53">
        <v>0</v>
      </c>
      <c r="I41" s="53">
        <v>0</v>
      </c>
      <c r="J41" s="53">
        <f t="shared" ref="J41:AB41" si="18">SUM(J37:J40)</f>
        <v>0</v>
      </c>
      <c r="K41" s="53">
        <f t="shared" si="18"/>
        <v>0</v>
      </c>
      <c r="L41" s="53">
        <f t="shared" si="18"/>
        <v>0</v>
      </c>
      <c r="M41" s="54">
        <f t="shared" si="18"/>
        <v>0</v>
      </c>
      <c r="N41" s="55">
        <f t="shared" si="18"/>
        <v>8</v>
      </c>
      <c r="O41" s="53">
        <f t="shared" si="18"/>
        <v>8</v>
      </c>
      <c r="P41" s="53">
        <f t="shared" si="18"/>
        <v>0</v>
      </c>
      <c r="Q41" s="53">
        <f t="shared" si="18"/>
        <v>0</v>
      </c>
      <c r="R41" s="53">
        <f t="shared" si="18"/>
        <v>0</v>
      </c>
      <c r="S41" s="56">
        <f t="shared" si="18"/>
        <v>0</v>
      </c>
      <c r="T41" s="57">
        <f t="shared" si="18"/>
        <v>0</v>
      </c>
      <c r="U41" s="53">
        <f t="shared" si="18"/>
        <v>0</v>
      </c>
      <c r="V41" s="53">
        <f t="shared" si="18"/>
        <v>0</v>
      </c>
      <c r="W41" s="53">
        <f t="shared" si="18"/>
        <v>0</v>
      </c>
      <c r="X41" s="53">
        <f t="shared" si="18"/>
        <v>0</v>
      </c>
      <c r="Y41" s="54">
        <f t="shared" si="18"/>
        <v>0</v>
      </c>
      <c r="Z41" s="55">
        <f t="shared" si="18"/>
        <v>0</v>
      </c>
      <c r="AA41" s="53">
        <f t="shared" si="18"/>
        <v>0</v>
      </c>
      <c r="AB41" s="53">
        <f t="shared" si="18"/>
        <v>0</v>
      </c>
      <c r="AC41" s="53">
        <v>0</v>
      </c>
      <c r="AD41" s="53">
        <v>0</v>
      </c>
      <c r="AE41" s="53">
        <f>SUM(AE37:AE40)</f>
        <v>0</v>
      </c>
      <c r="AF41" s="57">
        <f>H41+K41+N41+Q41+T41+W41+Z41+AC41+AI41+AL41</f>
        <v>8</v>
      </c>
      <c r="AG41" s="53">
        <f t="shared" si="17"/>
        <v>8</v>
      </c>
      <c r="AH41" s="58">
        <f t="shared" si="17"/>
        <v>0</v>
      </c>
      <c r="AI41" s="209"/>
      <c r="AJ41" s="209"/>
      <c r="AK41" s="209"/>
      <c r="AL41" s="209"/>
      <c r="AM41" s="209"/>
      <c r="AN41" s="209"/>
      <c r="AO41" s="205"/>
      <c r="AP41" s="205"/>
      <c r="AQ41" s="205"/>
      <c r="AR41" s="205"/>
    </row>
    <row r="42" spans="1:44" s="223" customFormat="1" ht="12" customHeight="1" x14ac:dyDescent="0.15">
      <c r="A42" s="409"/>
      <c r="B42" s="396" t="s">
        <v>37</v>
      </c>
      <c r="C42" s="421"/>
      <c r="D42" s="78"/>
      <c r="E42" s="79"/>
      <c r="F42" s="80"/>
      <c r="G42" s="81"/>
      <c r="H42" s="82">
        <f t="shared" ref="H42:S42" si="19">H36+H41</f>
        <v>6</v>
      </c>
      <c r="I42" s="82">
        <f t="shared" si="19"/>
        <v>6</v>
      </c>
      <c r="J42" s="82">
        <f t="shared" si="19"/>
        <v>0</v>
      </c>
      <c r="K42" s="82">
        <f t="shared" si="19"/>
        <v>3</v>
      </c>
      <c r="L42" s="82">
        <f t="shared" si="19"/>
        <v>3</v>
      </c>
      <c r="M42" s="85">
        <f t="shared" si="19"/>
        <v>0</v>
      </c>
      <c r="N42" s="86">
        <f t="shared" si="19"/>
        <v>14</v>
      </c>
      <c r="O42" s="82">
        <f t="shared" si="19"/>
        <v>14</v>
      </c>
      <c r="P42" s="82">
        <f t="shared" si="19"/>
        <v>0</v>
      </c>
      <c r="Q42" s="82">
        <f t="shared" si="19"/>
        <v>4</v>
      </c>
      <c r="R42" s="82">
        <f t="shared" si="19"/>
        <v>4</v>
      </c>
      <c r="S42" s="83">
        <f t="shared" si="19"/>
        <v>0</v>
      </c>
      <c r="T42" s="84">
        <f t="shared" ref="T42:AB42" si="20">T41+T36</f>
        <v>0</v>
      </c>
      <c r="U42" s="82">
        <f t="shared" si="20"/>
        <v>0</v>
      </c>
      <c r="V42" s="82">
        <f t="shared" si="20"/>
        <v>0</v>
      </c>
      <c r="W42" s="82">
        <f t="shared" si="20"/>
        <v>0</v>
      </c>
      <c r="X42" s="82">
        <f t="shared" si="20"/>
        <v>0</v>
      </c>
      <c r="Y42" s="85">
        <f t="shared" si="20"/>
        <v>0</v>
      </c>
      <c r="Z42" s="86">
        <f t="shared" si="20"/>
        <v>0</v>
      </c>
      <c r="AA42" s="82">
        <f t="shared" si="20"/>
        <v>0</v>
      </c>
      <c r="AB42" s="82">
        <f t="shared" si="20"/>
        <v>0</v>
      </c>
      <c r="AC42" s="82">
        <v>0</v>
      </c>
      <c r="AD42" s="82">
        <f>AD41+AD36</f>
        <v>0</v>
      </c>
      <c r="AE42" s="83">
        <f>AE41+AE36</f>
        <v>0</v>
      </c>
      <c r="AF42" s="84">
        <f>H42+K42+N42+Q42+T42+W42+Z42+AC42</f>
        <v>27</v>
      </c>
      <c r="AG42" s="82">
        <f t="shared" si="17"/>
        <v>27</v>
      </c>
      <c r="AH42" s="87">
        <f t="shared" si="17"/>
        <v>0</v>
      </c>
      <c r="AI42" s="212"/>
      <c r="AJ42" s="212"/>
      <c r="AK42" s="212"/>
      <c r="AL42" s="212"/>
      <c r="AM42" s="212"/>
      <c r="AN42" s="212"/>
      <c r="AO42" s="222"/>
      <c r="AP42" s="222"/>
      <c r="AQ42" s="222"/>
      <c r="AR42" s="222"/>
    </row>
    <row r="43" spans="1:44" s="206" customFormat="1" ht="12" customHeight="1" x14ac:dyDescent="0.15">
      <c r="A43" s="407" t="s">
        <v>38</v>
      </c>
      <c r="B43" s="410" t="s">
        <v>39</v>
      </c>
      <c r="C43" s="106" t="s">
        <v>40</v>
      </c>
      <c r="D43" s="107"/>
      <c r="E43" s="108"/>
      <c r="F43" s="241"/>
      <c r="G43" s="109"/>
      <c r="H43" s="110">
        <v>2</v>
      </c>
      <c r="I43" s="110">
        <v>2</v>
      </c>
      <c r="J43" s="110"/>
      <c r="K43" s="110"/>
      <c r="L43" s="110"/>
      <c r="M43" s="111"/>
      <c r="N43" s="110"/>
      <c r="O43" s="110"/>
      <c r="P43" s="110"/>
      <c r="Q43" s="110"/>
      <c r="R43" s="110"/>
      <c r="S43" s="113"/>
      <c r="T43" s="114"/>
      <c r="U43" s="110"/>
      <c r="V43" s="110"/>
      <c r="W43" s="110"/>
      <c r="X43" s="110"/>
      <c r="Y43" s="112"/>
      <c r="Z43" s="242"/>
      <c r="AA43" s="110"/>
      <c r="AB43" s="110"/>
      <c r="AC43" s="110"/>
      <c r="AD43" s="110"/>
      <c r="AE43" s="111"/>
      <c r="AF43" s="243">
        <f>H43+K43+N43+Q43+T43+W43+Z43+AC43</f>
        <v>2</v>
      </c>
      <c r="AG43" s="311">
        <f>SUM(I43+L43+O43+R43+U43+X43+AA43+AD43)</f>
        <v>2</v>
      </c>
      <c r="AH43" s="115">
        <f>J43+M43+P43+S43+V43+Y43+AB43+AE43</f>
        <v>0</v>
      </c>
      <c r="AI43" s="205"/>
      <c r="AJ43" s="205"/>
      <c r="AK43" s="205"/>
      <c r="AL43" s="212"/>
      <c r="AM43" s="212"/>
      <c r="AN43" s="212"/>
      <c r="AO43" s="205"/>
      <c r="AP43" s="205"/>
      <c r="AQ43" s="205"/>
      <c r="AR43" s="205"/>
    </row>
    <row r="44" spans="1:44" s="206" customFormat="1" ht="12" customHeight="1" x14ac:dyDescent="0.15">
      <c r="A44" s="408"/>
      <c r="B44" s="411"/>
      <c r="C44" s="116" t="s">
        <v>76</v>
      </c>
      <c r="D44" s="117"/>
      <c r="E44" s="118"/>
      <c r="F44" s="119" t="s">
        <v>41</v>
      </c>
      <c r="G44" s="120"/>
      <c r="H44" s="121"/>
      <c r="I44" s="121"/>
      <c r="J44" s="121"/>
      <c r="K44" s="121">
        <v>2</v>
      </c>
      <c r="L44" s="121">
        <v>2</v>
      </c>
      <c r="M44" s="122"/>
      <c r="N44" s="121">
        <v>2</v>
      </c>
      <c r="O44" s="121">
        <v>2</v>
      </c>
      <c r="P44" s="121"/>
      <c r="Q44" s="121"/>
      <c r="R44" s="121"/>
      <c r="S44" s="123"/>
      <c r="T44" s="124"/>
      <c r="U44" s="121"/>
      <c r="V44" s="121"/>
      <c r="W44" s="121"/>
      <c r="X44" s="121"/>
      <c r="Y44" s="122"/>
      <c r="Z44" s="126"/>
      <c r="AA44" s="121"/>
      <c r="AB44" s="121"/>
      <c r="AC44" s="121"/>
      <c r="AD44" s="121"/>
      <c r="AE44" s="122"/>
      <c r="AF44" s="244">
        <f>H44+K44+N44+Q44+T44+W44+Z44+AC44</f>
        <v>4</v>
      </c>
      <c r="AG44" s="309">
        <f>SUM(I44+L44+O44+R44+U44+X44+AA44+AD44)</f>
        <v>4</v>
      </c>
      <c r="AH44" s="125">
        <f>J44+M44+P44+S44+V44+Y44+AB44+AE44</f>
        <v>0</v>
      </c>
      <c r="AI44" s="212"/>
      <c r="AJ44" s="212"/>
      <c r="AK44" s="212"/>
      <c r="AL44" s="212"/>
      <c r="AM44" s="212"/>
      <c r="AN44" s="212"/>
      <c r="AO44" s="205"/>
      <c r="AP44" s="205"/>
      <c r="AQ44" s="205"/>
      <c r="AR44" s="205"/>
    </row>
    <row r="45" spans="1:44" s="206" customFormat="1" ht="12" customHeight="1" x14ac:dyDescent="0.15">
      <c r="A45" s="408"/>
      <c r="B45" s="411"/>
      <c r="C45" s="116" t="s">
        <v>42</v>
      </c>
      <c r="D45" s="117"/>
      <c r="E45" s="118"/>
      <c r="F45" s="119"/>
      <c r="G45" s="120"/>
      <c r="H45" s="121"/>
      <c r="I45" s="121"/>
      <c r="J45" s="121"/>
      <c r="K45" s="121">
        <v>1</v>
      </c>
      <c r="L45" s="121"/>
      <c r="M45" s="122">
        <v>2</v>
      </c>
      <c r="N45" s="121">
        <v>2</v>
      </c>
      <c r="O45" s="121"/>
      <c r="P45" s="121">
        <v>4</v>
      </c>
      <c r="Q45" s="121"/>
      <c r="R45" s="121"/>
      <c r="S45" s="123"/>
      <c r="T45" s="124"/>
      <c r="U45" s="121"/>
      <c r="V45" s="121"/>
      <c r="W45" s="121"/>
      <c r="X45" s="121"/>
      <c r="Y45" s="122"/>
      <c r="Z45" s="126"/>
      <c r="AA45" s="121"/>
      <c r="AB45" s="121"/>
      <c r="AC45" s="121"/>
      <c r="AD45" s="121"/>
      <c r="AE45" s="122"/>
      <c r="AF45" s="244">
        <f t="shared" ref="AF45:AF64" si="21">H45+K45+N45+Q45+T45+W45+Z45+AC45</f>
        <v>3</v>
      </c>
      <c r="AG45" s="309">
        <f t="shared" ref="AG45:AG64" si="22">SUM(I45+L45+O45+R45+U45+X45+AA45+AD45)</f>
        <v>0</v>
      </c>
      <c r="AH45" s="125">
        <f t="shared" ref="AH45:AH64" si="23">J45+M45+P45+S45+V45+Y45+AB45+AE45</f>
        <v>6</v>
      </c>
      <c r="AI45" s="212"/>
      <c r="AJ45" s="212"/>
      <c r="AK45" s="212"/>
      <c r="AL45" s="212"/>
      <c r="AM45" s="212"/>
      <c r="AN45" s="212"/>
      <c r="AO45" s="205"/>
      <c r="AP45" s="205"/>
      <c r="AQ45" s="205"/>
      <c r="AR45" s="205"/>
    </row>
    <row r="46" spans="1:44" s="206" customFormat="1" ht="12" customHeight="1" x14ac:dyDescent="0.15">
      <c r="A46" s="408"/>
      <c r="B46" s="411"/>
      <c r="C46" s="116" t="s">
        <v>43</v>
      </c>
      <c r="D46" s="117"/>
      <c r="E46" s="118"/>
      <c r="F46" s="119"/>
      <c r="G46" s="120"/>
      <c r="H46" s="121"/>
      <c r="I46" s="121"/>
      <c r="J46" s="121"/>
      <c r="K46" s="121"/>
      <c r="L46" s="121"/>
      <c r="M46" s="122"/>
      <c r="N46" s="121">
        <v>2</v>
      </c>
      <c r="O46" s="121">
        <v>1</v>
      </c>
      <c r="P46" s="121">
        <v>2</v>
      </c>
      <c r="Q46" s="121"/>
      <c r="R46" s="121"/>
      <c r="S46" s="123"/>
      <c r="T46" s="124"/>
      <c r="U46" s="121"/>
      <c r="V46" s="121"/>
      <c r="W46" s="121"/>
      <c r="X46" s="121"/>
      <c r="Y46" s="122"/>
      <c r="Z46" s="126"/>
      <c r="AA46" s="121"/>
      <c r="AB46" s="121"/>
      <c r="AC46" s="121"/>
      <c r="AD46" s="121"/>
      <c r="AE46" s="122"/>
      <c r="AF46" s="244">
        <f t="shared" si="21"/>
        <v>2</v>
      </c>
      <c r="AG46" s="309">
        <f t="shared" si="22"/>
        <v>1</v>
      </c>
      <c r="AH46" s="125">
        <f t="shared" si="23"/>
        <v>2</v>
      </c>
      <c r="AI46" s="212"/>
      <c r="AJ46" s="212"/>
      <c r="AK46" s="212"/>
      <c r="AL46" s="212"/>
      <c r="AM46" s="212"/>
      <c r="AN46" s="212"/>
      <c r="AO46" s="205"/>
      <c r="AP46" s="205"/>
      <c r="AQ46" s="205"/>
      <c r="AR46" s="205"/>
    </row>
    <row r="47" spans="1:44" s="206" customFormat="1" ht="12" customHeight="1" x14ac:dyDescent="0.15">
      <c r="A47" s="408"/>
      <c r="B47" s="411"/>
      <c r="C47" s="68" t="s">
        <v>77</v>
      </c>
      <c r="D47" s="69"/>
      <c r="E47" s="70"/>
      <c r="F47" s="71"/>
      <c r="G47" s="72"/>
      <c r="H47" s="74"/>
      <c r="I47" s="74"/>
      <c r="J47" s="74"/>
      <c r="K47" s="74"/>
      <c r="L47" s="74"/>
      <c r="M47" s="77"/>
      <c r="N47" s="73"/>
      <c r="O47" s="74"/>
      <c r="P47" s="74"/>
      <c r="Q47" s="74"/>
      <c r="R47" s="74"/>
      <c r="S47" s="77"/>
      <c r="T47" s="73">
        <v>1</v>
      </c>
      <c r="U47" s="74"/>
      <c r="V47" s="74">
        <v>2</v>
      </c>
      <c r="W47" s="74">
        <v>1</v>
      </c>
      <c r="X47" s="74"/>
      <c r="Y47" s="75">
        <v>2</v>
      </c>
      <c r="Z47" s="76"/>
      <c r="AA47" s="74"/>
      <c r="AB47" s="74"/>
      <c r="AC47" s="74"/>
      <c r="AD47" s="74"/>
      <c r="AE47" s="77"/>
      <c r="AF47" s="244">
        <f t="shared" si="21"/>
        <v>2</v>
      </c>
      <c r="AG47" s="309">
        <f t="shared" si="22"/>
        <v>0</v>
      </c>
      <c r="AH47" s="125">
        <f t="shared" si="23"/>
        <v>4</v>
      </c>
      <c r="AI47" s="212"/>
      <c r="AJ47" s="212"/>
      <c r="AK47" s="212"/>
      <c r="AL47" s="212"/>
      <c r="AM47" s="212"/>
      <c r="AN47" s="212"/>
      <c r="AO47" s="205"/>
      <c r="AP47" s="205"/>
      <c r="AQ47" s="205"/>
      <c r="AR47" s="205"/>
    </row>
    <row r="48" spans="1:44" s="283" customFormat="1" ht="12" customHeight="1" x14ac:dyDescent="0.15">
      <c r="A48" s="408"/>
      <c r="B48" s="411"/>
      <c r="C48" s="284" t="s">
        <v>44</v>
      </c>
      <c r="D48" s="285"/>
      <c r="E48" s="286"/>
      <c r="F48" s="287"/>
      <c r="G48" s="288"/>
      <c r="H48" s="289"/>
      <c r="I48" s="270"/>
      <c r="J48" s="270"/>
      <c r="K48" s="270"/>
      <c r="L48" s="270"/>
      <c r="M48" s="290"/>
      <c r="N48" s="291"/>
      <c r="O48" s="270"/>
      <c r="P48" s="270"/>
      <c r="Q48" s="270"/>
      <c r="R48" s="270"/>
      <c r="S48" s="292"/>
      <c r="T48" s="289"/>
      <c r="U48" s="270"/>
      <c r="V48" s="270"/>
      <c r="W48" s="270"/>
      <c r="X48" s="270"/>
      <c r="Y48" s="290"/>
      <c r="Z48" s="291">
        <v>1</v>
      </c>
      <c r="AA48" s="270"/>
      <c r="AB48" s="270">
        <v>2</v>
      </c>
      <c r="AC48" s="270">
        <v>1</v>
      </c>
      <c r="AD48" s="270"/>
      <c r="AE48" s="290">
        <v>2</v>
      </c>
      <c r="AF48" s="293">
        <f t="shared" si="21"/>
        <v>2</v>
      </c>
      <c r="AG48" s="310">
        <f t="shared" si="22"/>
        <v>0</v>
      </c>
      <c r="AH48" s="294">
        <f t="shared" si="23"/>
        <v>4</v>
      </c>
      <c r="AI48" s="281"/>
      <c r="AJ48" s="281"/>
      <c r="AK48" s="281"/>
      <c r="AL48" s="281"/>
      <c r="AM48" s="281"/>
      <c r="AN48" s="281"/>
      <c r="AO48" s="282"/>
      <c r="AP48" s="282"/>
      <c r="AQ48" s="282"/>
      <c r="AR48" s="282"/>
    </row>
    <row r="49" spans="1:44" s="283" customFormat="1" ht="12" customHeight="1" x14ac:dyDescent="0.15">
      <c r="A49" s="408"/>
      <c r="B49" s="411"/>
      <c r="C49" s="295" t="s">
        <v>101</v>
      </c>
      <c r="D49" s="285"/>
      <c r="E49" s="286"/>
      <c r="F49" s="287" t="s">
        <v>41</v>
      </c>
      <c r="G49" s="288"/>
      <c r="H49" s="270"/>
      <c r="I49" s="270"/>
      <c r="J49" s="270"/>
      <c r="K49" s="270"/>
      <c r="L49" s="270"/>
      <c r="M49" s="290"/>
      <c r="N49" s="270"/>
      <c r="O49" s="270"/>
      <c r="P49" s="270"/>
      <c r="Q49" s="270">
        <v>1</v>
      </c>
      <c r="R49" s="270">
        <v>1</v>
      </c>
      <c r="S49" s="292"/>
      <c r="T49" s="289">
        <v>1</v>
      </c>
      <c r="U49" s="270">
        <v>1</v>
      </c>
      <c r="V49" s="270"/>
      <c r="W49" s="270">
        <v>1</v>
      </c>
      <c r="X49" s="270">
        <v>1</v>
      </c>
      <c r="Y49" s="290"/>
      <c r="Z49" s="291">
        <v>1</v>
      </c>
      <c r="AA49" s="270">
        <v>1</v>
      </c>
      <c r="AB49" s="270"/>
      <c r="AC49" s="270">
        <v>1</v>
      </c>
      <c r="AD49" s="270">
        <v>1</v>
      </c>
      <c r="AE49" s="290"/>
      <c r="AF49" s="293">
        <f t="shared" si="21"/>
        <v>5</v>
      </c>
      <c r="AG49" s="310">
        <f t="shared" si="22"/>
        <v>5</v>
      </c>
      <c r="AH49" s="294">
        <f t="shared" si="23"/>
        <v>0</v>
      </c>
      <c r="AI49" s="281"/>
      <c r="AJ49" s="281"/>
      <c r="AK49" s="281"/>
      <c r="AL49" s="281"/>
      <c r="AM49" s="281"/>
      <c r="AN49" s="281"/>
      <c r="AO49" s="282"/>
      <c r="AP49" s="282"/>
      <c r="AQ49" s="282"/>
      <c r="AR49" s="282"/>
    </row>
    <row r="50" spans="1:44" s="283" customFormat="1" ht="12" customHeight="1" x14ac:dyDescent="0.15">
      <c r="A50" s="408"/>
      <c r="B50" s="411"/>
      <c r="C50" s="295" t="s">
        <v>45</v>
      </c>
      <c r="D50" s="285"/>
      <c r="E50" s="286"/>
      <c r="F50" s="287" t="s">
        <v>41</v>
      </c>
      <c r="G50" s="288"/>
      <c r="H50" s="270"/>
      <c r="I50" s="270"/>
      <c r="J50" s="270"/>
      <c r="K50" s="270"/>
      <c r="L50" s="270"/>
      <c r="M50" s="290"/>
      <c r="N50" s="270"/>
      <c r="O50" s="270"/>
      <c r="P50" s="270"/>
      <c r="Q50" s="270">
        <v>1</v>
      </c>
      <c r="R50" s="270">
        <v>1</v>
      </c>
      <c r="S50" s="292"/>
      <c r="T50" s="289">
        <v>1</v>
      </c>
      <c r="U50" s="270">
        <v>1</v>
      </c>
      <c r="V50" s="270"/>
      <c r="W50" s="270">
        <v>1</v>
      </c>
      <c r="X50" s="270">
        <v>1</v>
      </c>
      <c r="Y50" s="290"/>
      <c r="Z50" s="291">
        <v>1</v>
      </c>
      <c r="AA50" s="270">
        <v>1</v>
      </c>
      <c r="AB50" s="270"/>
      <c r="AC50" s="270">
        <v>1</v>
      </c>
      <c r="AD50" s="270">
        <v>1</v>
      </c>
      <c r="AE50" s="290"/>
      <c r="AF50" s="293">
        <f t="shared" si="21"/>
        <v>5</v>
      </c>
      <c r="AG50" s="310">
        <f t="shared" si="22"/>
        <v>5</v>
      </c>
      <c r="AH50" s="294">
        <f t="shared" si="23"/>
        <v>0</v>
      </c>
      <c r="AI50" s="281"/>
      <c r="AJ50" s="281"/>
      <c r="AK50" s="281"/>
      <c r="AL50" s="281"/>
      <c r="AM50" s="281"/>
      <c r="AN50" s="281"/>
      <c r="AO50" s="282"/>
      <c r="AP50" s="282"/>
      <c r="AQ50" s="282"/>
      <c r="AR50" s="282"/>
    </row>
    <row r="51" spans="1:44" s="297" customFormat="1" ht="12" customHeight="1" x14ac:dyDescent="0.15">
      <c r="A51" s="408"/>
      <c r="B51" s="411"/>
      <c r="C51" s="295" t="s">
        <v>78</v>
      </c>
      <c r="D51" s="285"/>
      <c r="E51" s="286"/>
      <c r="F51" s="287"/>
      <c r="G51" s="288"/>
      <c r="H51" s="270"/>
      <c r="I51" s="270"/>
      <c r="J51" s="270"/>
      <c r="K51" s="270"/>
      <c r="L51" s="270"/>
      <c r="M51" s="290"/>
      <c r="N51" s="270"/>
      <c r="O51" s="270"/>
      <c r="P51" s="270"/>
      <c r="Q51" s="270"/>
      <c r="R51" s="270"/>
      <c r="S51" s="292"/>
      <c r="T51" s="289">
        <v>3</v>
      </c>
      <c r="U51" s="270"/>
      <c r="V51" s="270">
        <v>9</v>
      </c>
      <c r="W51" s="270">
        <v>3</v>
      </c>
      <c r="X51" s="270"/>
      <c r="Y51" s="290">
        <v>9</v>
      </c>
      <c r="Z51" s="291">
        <v>2</v>
      </c>
      <c r="AA51" s="270"/>
      <c r="AB51" s="270">
        <v>6</v>
      </c>
      <c r="AC51" s="270"/>
      <c r="AD51" s="270"/>
      <c r="AE51" s="290"/>
      <c r="AF51" s="293">
        <f t="shared" si="21"/>
        <v>8</v>
      </c>
      <c r="AG51" s="310">
        <f t="shared" si="22"/>
        <v>0</v>
      </c>
      <c r="AH51" s="294">
        <f t="shared" si="23"/>
        <v>24</v>
      </c>
      <c r="AI51" s="281"/>
      <c r="AJ51" s="281"/>
      <c r="AK51" s="281"/>
      <c r="AL51" s="281"/>
      <c r="AM51" s="281"/>
      <c r="AN51" s="281"/>
      <c r="AO51" s="296"/>
      <c r="AP51" s="296"/>
      <c r="AQ51" s="296"/>
      <c r="AR51" s="296"/>
    </row>
    <row r="52" spans="1:44" s="206" customFormat="1" ht="12" customHeight="1" x14ac:dyDescent="0.15">
      <c r="A52" s="408"/>
      <c r="B52" s="411"/>
      <c r="C52" s="116" t="s">
        <v>79</v>
      </c>
      <c r="D52" s="117"/>
      <c r="E52" s="118"/>
      <c r="F52" s="119" t="s">
        <v>41</v>
      </c>
      <c r="G52" s="120"/>
      <c r="H52" s="121"/>
      <c r="I52" s="121"/>
      <c r="J52" s="121"/>
      <c r="K52" s="121"/>
      <c r="L52" s="121"/>
      <c r="M52" s="122"/>
      <c r="N52" s="121"/>
      <c r="O52" s="121"/>
      <c r="P52" s="121"/>
      <c r="Q52" s="121"/>
      <c r="R52" s="121"/>
      <c r="S52" s="123"/>
      <c r="T52" s="124">
        <v>2</v>
      </c>
      <c r="U52" s="121">
        <v>2</v>
      </c>
      <c r="V52" s="121"/>
      <c r="W52" s="121">
        <v>1</v>
      </c>
      <c r="X52" s="121">
        <v>1</v>
      </c>
      <c r="Y52" s="122"/>
      <c r="Z52" s="126">
        <v>1</v>
      </c>
      <c r="AA52" s="121">
        <v>1</v>
      </c>
      <c r="AB52" s="121"/>
      <c r="AC52" s="121">
        <v>1</v>
      </c>
      <c r="AD52" s="121">
        <v>1</v>
      </c>
      <c r="AE52" s="122"/>
      <c r="AF52" s="244">
        <f t="shared" si="21"/>
        <v>5</v>
      </c>
      <c r="AG52" s="309">
        <f t="shared" si="22"/>
        <v>5</v>
      </c>
      <c r="AH52" s="125">
        <f t="shared" si="23"/>
        <v>0</v>
      </c>
      <c r="AI52" s="212"/>
      <c r="AJ52" s="212"/>
      <c r="AK52" s="212"/>
      <c r="AL52" s="212"/>
      <c r="AM52" s="212"/>
      <c r="AN52" s="212"/>
      <c r="AO52" s="205"/>
      <c r="AP52" s="205"/>
      <c r="AQ52" s="205"/>
      <c r="AR52" s="205"/>
    </row>
    <row r="53" spans="1:44" s="206" customFormat="1" ht="12" customHeight="1" x14ac:dyDescent="0.15">
      <c r="A53" s="408"/>
      <c r="B53" s="411"/>
      <c r="C53" s="116" t="s">
        <v>80</v>
      </c>
      <c r="D53" s="117"/>
      <c r="E53" s="118"/>
      <c r="F53" s="119" t="s">
        <v>41</v>
      </c>
      <c r="G53" s="120"/>
      <c r="H53" s="121"/>
      <c r="I53" s="121"/>
      <c r="J53" s="121"/>
      <c r="K53" s="121"/>
      <c r="L53" s="121"/>
      <c r="M53" s="122"/>
      <c r="N53" s="121"/>
      <c r="O53" s="121"/>
      <c r="P53" s="121"/>
      <c r="Q53" s="121"/>
      <c r="R53" s="121"/>
      <c r="S53" s="123"/>
      <c r="T53" s="124">
        <v>2</v>
      </c>
      <c r="U53" s="121">
        <v>2</v>
      </c>
      <c r="V53" s="121"/>
      <c r="W53" s="121">
        <v>1</v>
      </c>
      <c r="X53" s="121">
        <v>1</v>
      </c>
      <c r="Y53" s="122"/>
      <c r="Z53" s="126">
        <v>1</v>
      </c>
      <c r="AA53" s="121">
        <v>1</v>
      </c>
      <c r="AB53" s="121"/>
      <c r="AC53" s="121">
        <v>1</v>
      </c>
      <c r="AD53" s="121">
        <v>1</v>
      </c>
      <c r="AE53" s="122"/>
      <c r="AF53" s="244">
        <f t="shared" si="21"/>
        <v>5</v>
      </c>
      <c r="AG53" s="309">
        <f t="shared" si="22"/>
        <v>5</v>
      </c>
      <c r="AH53" s="125">
        <f t="shared" si="23"/>
        <v>0</v>
      </c>
      <c r="AI53" s="212"/>
      <c r="AJ53" s="212"/>
      <c r="AK53" s="212"/>
      <c r="AL53" s="212"/>
      <c r="AM53" s="212"/>
      <c r="AN53" s="212"/>
      <c r="AO53" s="205"/>
      <c r="AP53" s="205"/>
      <c r="AQ53" s="205"/>
      <c r="AR53" s="205"/>
    </row>
    <row r="54" spans="1:44" s="206" customFormat="1" ht="12" customHeight="1" x14ac:dyDescent="0.15">
      <c r="A54" s="408"/>
      <c r="B54" s="411"/>
      <c r="C54" s="116" t="s">
        <v>46</v>
      </c>
      <c r="D54" s="117"/>
      <c r="E54" s="118"/>
      <c r="F54" s="119" t="s">
        <v>41</v>
      </c>
      <c r="G54" s="120"/>
      <c r="H54" s="121"/>
      <c r="I54" s="121"/>
      <c r="J54" s="121"/>
      <c r="K54" s="121"/>
      <c r="L54" s="121"/>
      <c r="M54" s="122"/>
      <c r="N54" s="121"/>
      <c r="O54" s="121"/>
      <c r="P54" s="121"/>
      <c r="Q54" s="121">
        <v>1</v>
      </c>
      <c r="R54" s="121">
        <v>1</v>
      </c>
      <c r="S54" s="123"/>
      <c r="T54" s="124">
        <v>1</v>
      </c>
      <c r="U54" s="121">
        <v>1</v>
      </c>
      <c r="V54" s="121"/>
      <c r="W54" s="121">
        <v>1</v>
      </c>
      <c r="X54" s="121">
        <v>1</v>
      </c>
      <c r="Y54" s="122"/>
      <c r="Z54" s="126">
        <v>1</v>
      </c>
      <c r="AA54" s="121">
        <v>1</v>
      </c>
      <c r="AB54" s="121"/>
      <c r="AC54" s="121">
        <v>1</v>
      </c>
      <c r="AD54" s="121">
        <v>1</v>
      </c>
      <c r="AE54" s="122"/>
      <c r="AF54" s="244">
        <f t="shared" si="21"/>
        <v>5</v>
      </c>
      <c r="AG54" s="309">
        <f t="shared" si="22"/>
        <v>5</v>
      </c>
      <c r="AH54" s="125">
        <f t="shared" si="23"/>
        <v>0</v>
      </c>
      <c r="AI54" s="212"/>
      <c r="AJ54" s="212"/>
      <c r="AK54" s="212"/>
      <c r="AL54" s="212"/>
      <c r="AM54" s="212"/>
      <c r="AN54" s="212"/>
      <c r="AO54" s="205"/>
      <c r="AP54" s="205"/>
      <c r="AQ54" s="205"/>
      <c r="AR54" s="205"/>
    </row>
    <row r="55" spans="1:44" s="206" customFormat="1" ht="12" customHeight="1" x14ac:dyDescent="0.15">
      <c r="A55" s="408"/>
      <c r="B55" s="411"/>
      <c r="C55" s="116" t="s">
        <v>81</v>
      </c>
      <c r="D55" s="117"/>
      <c r="E55" s="118"/>
      <c r="F55" s="119" t="s">
        <v>41</v>
      </c>
      <c r="G55" s="120"/>
      <c r="H55" s="121"/>
      <c r="I55" s="121"/>
      <c r="J55" s="121"/>
      <c r="K55" s="121"/>
      <c r="L55" s="121"/>
      <c r="M55" s="122"/>
      <c r="N55" s="121"/>
      <c r="O55" s="121"/>
      <c r="P55" s="121"/>
      <c r="Q55" s="121"/>
      <c r="R55" s="121"/>
      <c r="S55" s="123"/>
      <c r="T55" s="124">
        <v>2</v>
      </c>
      <c r="U55" s="121">
        <v>2</v>
      </c>
      <c r="V55" s="121"/>
      <c r="W55" s="121">
        <v>1</v>
      </c>
      <c r="X55" s="121">
        <v>1</v>
      </c>
      <c r="Y55" s="122"/>
      <c r="Z55" s="126">
        <v>1</v>
      </c>
      <c r="AA55" s="121">
        <v>1</v>
      </c>
      <c r="AB55" s="121"/>
      <c r="AC55" s="121">
        <v>1</v>
      </c>
      <c r="AD55" s="121">
        <v>1</v>
      </c>
      <c r="AE55" s="122"/>
      <c r="AF55" s="244">
        <f t="shared" si="21"/>
        <v>5</v>
      </c>
      <c r="AG55" s="309">
        <f t="shared" si="22"/>
        <v>5</v>
      </c>
      <c r="AH55" s="125">
        <f t="shared" si="23"/>
        <v>0</v>
      </c>
      <c r="AI55" s="212"/>
      <c r="AJ55" s="212"/>
      <c r="AK55" s="212"/>
      <c r="AL55" s="212"/>
      <c r="AM55" s="212"/>
      <c r="AN55" s="212"/>
      <c r="AO55" s="205"/>
      <c r="AP55" s="205"/>
      <c r="AQ55" s="205"/>
      <c r="AR55" s="205"/>
    </row>
    <row r="56" spans="1:44" s="206" customFormat="1" ht="12" customHeight="1" x14ac:dyDescent="0.15">
      <c r="A56" s="408"/>
      <c r="B56" s="411"/>
      <c r="C56" s="116" t="s">
        <v>82</v>
      </c>
      <c r="D56" s="117"/>
      <c r="E56" s="118"/>
      <c r="F56" s="119" t="s">
        <v>41</v>
      </c>
      <c r="G56" s="120"/>
      <c r="H56" s="121"/>
      <c r="I56" s="121"/>
      <c r="J56" s="121"/>
      <c r="K56" s="121"/>
      <c r="L56" s="121"/>
      <c r="M56" s="122"/>
      <c r="N56" s="121"/>
      <c r="O56" s="121"/>
      <c r="P56" s="121"/>
      <c r="Q56" s="121"/>
      <c r="R56" s="121"/>
      <c r="S56" s="123"/>
      <c r="T56" s="124"/>
      <c r="U56" s="121"/>
      <c r="V56" s="121"/>
      <c r="W56" s="121">
        <v>1</v>
      </c>
      <c r="X56" s="121">
        <v>1</v>
      </c>
      <c r="Y56" s="122"/>
      <c r="Z56" s="126">
        <v>1</v>
      </c>
      <c r="AA56" s="121">
        <v>1</v>
      </c>
      <c r="AB56" s="121"/>
      <c r="AC56" s="121">
        <v>1</v>
      </c>
      <c r="AD56" s="121">
        <v>1</v>
      </c>
      <c r="AE56" s="122"/>
      <c r="AF56" s="244">
        <f t="shared" si="21"/>
        <v>3</v>
      </c>
      <c r="AG56" s="309">
        <f t="shared" si="22"/>
        <v>3</v>
      </c>
      <c r="AH56" s="125">
        <f t="shared" si="23"/>
        <v>0</v>
      </c>
      <c r="AI56" s="212"/>
      <c r="AJ56" s="212"/>
      <c r="AK56" s="212"/>
      <c r="AL56" s="212"/>
      <c r="AM56" s="212"/>
      <c r="AN56" s="212"/>
      <c r="AO56" s="205"/>
      <c r="AP56" s="205"/>
      <c r="AQ56" s="205"/>
      <c r="AR56" s="205"/>
    </row>
    <row r="57" spans="1:44" s="223" customFormat="1" ht="12" customHeight="1" x14ac:dyDescent="0.15">
      <c r="A57" s="408"/>
      <c r="B57" s="411"/>
      <c r="C57" s="116" t="s">
        <v>83</v>
      </c>
      <c r="D57" s="117"/>
      <c r="E57" s="118"/>
      <c r="F57" s="119"/>
      <c r="G57" s="120"/>
      <c r="H57" s="121"/>
      <c r="I57" s="121"/>
      <c r="J57" s="121"/>
      <c r="K57" s="121"/>
      <c r="L57" s="121"/>
      <c r="M57" s="122"/>
      <c r="N57" s="121"/>
      <c r="O57" s="121"/>
      <c r="P57" s="121"/>
      <c r="Q57" s="121"/>
      <c r="R57" s="121"/>
      <c r="S57" s="123"/>
      <c r="T57" s="413">
        <v>3</v>
      </c>
      <c r="U57" s="121"/>
      <c r="V57" s="394">
        <v>9</v>
      </c>
      <c r="W57" s="394">
        <v>3</v>
      </c>
      <c r="X57" s="121"/>
      <c r="Y57" s="414">
        <v>9</v>
      </c>
      <c r="Z57" s="126"/>
      <c r="AA57" s="121"/>
      <c r="AB57" s="121"/>
      <c r="AC57" s="121"/>
      <c r="AD57" s="121"/>
      <c r="AE57" s="122"/>
      <c r="AF57" s="244">
        <f t="shared" si="21"/>
        <v>6</v>
      </c>
      <c r="AG57" s="309">
        <f t="shared" si="22"/>
        <v>0</v>
      </c>
      <c r="AH57" s="125">
        <f t="shared" si="23"/>
        <v>18</v>
      </c>
      <c r="AI57" s="212"/>
      <c r="AJ57" s="212"/>
      <c r="AK57" s="212"/>
      <c r="AL57" s="212"/>
      <c r="AM57" s="212"/>
      <c r="AN57" s="212"/>
      <c r="AO57" s="222"/>
      <c r="AP57" s="222"/>
      <c r="AQ57" s="222"/>
      <c r="AR57" s="222"/>
    </row>
    <row r="58" spans="1:44" s="223" customFormat="1" ht="12" customHeight="1" x14ac:dyDescent="0.15">
      <c r="A58" s="408"/>
      <c r="B58" s="411"/>
      <c r="C58" s="116" t="s">
        <v>84</v>
      </c>
      <c r="D58" s="117"/>
      <c r="E58" s="118"/>
      <c r="F58" s="119"/>
      <c r="G58" s="120"/>
      <c r="H58" s="121"/>
      <c r="I58" s="121"/>
      <c r="J58" s="121"/>
      <c r="K58" s="121"/>
      <c r="L58" s="121"/>
      <c r="M58" s="122"/>
      <c r="N58" s="121"/>
      <c r="O58" s="121"/>
      <c r="P58" s="121"/>
      <c r="Q58" s="121"/>
      <c r="R58" s="121"/>
      <c r="S58" s="123"/>
      <c r="T58" s="413"/>
      <c r="U58" s="121"/>
      <c r="V58" s="394"/>
      <c r="W58" s="394"/>
      <c r="X58" s="121"/>
      <c r="Y58" s="414"/>
      <c r="Z58" s="126"/>
      <c r="AA58" s="121"/>
      <c r="AB58" s="121"/>
      <c r="AC58" s="121"/>
      <c r="AD58" s="121"/>
      <c r="AE58" s="122"/>
      <c r="AF58" s="244">
        <f t="shared" si="21"/>
        <v>0</v>
      </c>
      <c r="AG58" s="309">
        <f t="shared" si="22"/>
        <v>0</v>
      </c>
      <c r="AH58" s="125">
        <f t="shared" si="23"/>
        <v>0</v>
      </c>
      <c r="AI58" s="212"/>
      <c r="AJ58" s="212"/>
      <c r="AK58" s="212"/>
      <c r="AL58" s="212"/>
      <c r="AM58" s="212"/>
      <c r="AN58" s="212"/>
      <c r="AO58" s="222"/>
      <c r="AP58" s="222"/>
      <c r="AQ58" s="222"/>
      <c r="AR58" s="222"/>
    </row>
    <row r="59" spans="1:44" s="206" customFormat="1" ht="12" customHeight="1" x14ac:dyDescent="0.15">
      <c r="A59" s="408"/>
      <c r="B59" s="411"/>
      <c r="C59" s="116" t="s">
        <v>47</v>
      </c>
      <c r="D59" s="117"/>
      <c r="E59" s="118"/>
      <c r="F59" s="119"/>
      <c r="G59" s="120"/>
      <c r="H59" s="121"/>
      <c r="I59" s="121"/>
      <c r="J59" s="121"/>
      <c r="K59" s="121"/>
      <c r="L59" s="121"/>
      <c r="M59" s="122"/>
      <c r="N59" s="121"/>
      <c r="O59" s="121"/>
      <c r="P59" s="121"/>
      <c r="Q59" s="121"/>
      <c r="R59" s="121"/>
      <c r="S59" s="123"/>
      <c r="T59" s="124"/>
      <c r="U59" s="121"/>
      <c r="V59" s="121"/>
      <c r="W59" s="121"/>
      <c r="X59" s="121"/>
      <c r="Y59" s="122"/>
      <c r="Z59" s="126">
        <v>1</v>
      </c>
      <c r="AA59" s="121"/>
      <c r="AB59" s="121">
        <v>3</v>
      </c>
      <c r="AC59" s="121"/>
      <c r="AD59" s="121"/>
      <c r="AE59" s="122"/>
      <c r="AF59" s="244">
        <f t="shared" si="21"/>
        <v>1</v>
      </c>
      <c r="AG59" s="309">
        <f t="shared" si="22"/>
        <v>0</v>
      </c>
      <c r="AH59" s="125">
        <f t="shared" si="23"/>
        <v>3</v>
      </c>
      <c r="AI59" s="212"/>
      <c r="AJ59" s="212"/>
      <c r="AK59" s="212"/>
      <c r="AL59" s="212"/>
      <c r="AM59" s="212"/>
      <c r="AN59" s="212"/>
      <c r="AO59" s="205"/>
      <c r="AP59" s="205"/>
      <c r="AQ59" s="205"/>
      <c r="AR59" s="205"/>
    </row>
    <row r="60" spans="1:44" s="223" customFormat="1" ht="12" customHeight="1" x14ac:dyDescent="0.15">
      <c r="A60" s="408"/>
      <c r="B60" s="411"/>
      <c r="C60" s="116" t="s">
        <v>48</v>
      </c>
      <c r="D60" s="117"/>
      <c r="E60" s="118"/>
      <c r="F60" s="119"/>
      <c r="G60" s="120"/>
      <c r="H60" s="121"/>
      <c r="I60" s="121"/>
      <c r="J60" s="121"/>
      <c r="K60" s="121"/>
      <c r="L60" s="121"/>
      <c r="M60" s="122"/>
      <c r="N60" s="121"/>
      <c r="O60" s="121"/>
      <c r="P60" s="121"/>
      <c r="Q60" s="121"/>
      <c r="R60" s="121"/>
      <c r="S60" s="123"/>
      <c r="T60" s="127"/>
      <c r="U60" s="121"/>
      <c r="V60" s="128"/>
      <c r="W60" s="394">
        <v>3</v>
      </c>
      <c r="X60" s="121"/>
      <c r="Y60" s="414">
        <v>9</v>
      </c>
      <c r="Z60" s="393">
        <v>3</v>
      </c>
      <c r="AA60" s="121"/>
      <c r="AB60" s="394">
        <v>9</v>
      </c>
      <c r="AC60" s="121"/>
      <c r="AD60" s="121"/>
      <c r="AE60" s="122"/>
      <c r="AF60" s="244">
        <f t="shared" si="21"/>
        <v>6</v>
      </c>
      <c r="AG60" s="309">
        <f t="shared" si="22"/>
        <v>0</v>
      </c>
      <c r="AH60" s="125">
        <f t="shared" si="23"/>
        <v>18</v>
      </c>
      <c r="AI60" s="212"/>
      <c r="AJ60" s="212"/>
      <c r="AK60" s="212"/>
      <c r="AL60" s="212"/>
      <c r="AM60" s="212"/>
      <c r="AN60" s="212"/>
      <c r="AO60" s="222"/>
      <c r="AP60" s="222"/>
      <c r="AQ60" s="222"/>
      <c r="AR60" s="222"/>
    </row>
    <row r="61" spans="1:44" s="223" customFormat="1" ht="12" customHeight="1" x14ac:dyDescent="0.15">
      <c r="A61" s="408"/>
      <c r="B61" s="411"/>
      <c r="C61" s="116" t="s">
        <v>85</v>
      </c>
      <c r="D61" s="117"/>
      <c r="E61" s="118"/>
      <c r="F61" s="119"/>
      <c r="G61" s="120"/>
      <c r="H61" s="121"/>
      <c r="I61" s="121"/>
      <c r="J61" s="121"/>
      <c r="K61" s="121"/>
      <c r="L61" s="121"/>
      <c r="M61" s="122"/>
      <c r="N61" s="121"/>
      <c r="O61" s="121"/>
      <c r="P61" s="121"/>
      <c r="Q61" s="121"/>
      <c r="R61" s="121"/>
      <c r="S61" s="123"/>
      <c r="T61" s="127"/>
      <c r="U61" s="121"/>
      <c r="V61" s="128"/>
      <c r="W61" s="394"/>
      <c r="X61" s="121"/>
      <c r="Y61" s="414"/>
      <c r="Z61" s="393"/>
      <c r="AA61" s="121"/>
      <c r="AB61" s="394"/>
      <c r="AC61" s="121"/>
      <c r="AD61" s="121"/>
      <c r="AE61" s="122"/>
      <c r="AF61" s="244">
        <f t="shared" si="21"/>
        <v>0</v>
      </c>
      <c r="AG61" s="309">
        <f t="shared" si="22"/>
        <v>0</v>
      </c>
      <c r="AH61" s="125">
        <f t="shared" si="23"/>
        <v>0</v>
      </c>
      <c r="AI61" s="212"/>
      <c r="AJ61" s="212"/>
      <c r="AK61" s="212"/>
      <c r="AL61" s="212"/>
      <c r="AM61" s="212"/>
      <c r="AN61" s="212"/>
      <c r="AO61" s="222"/>
      <c r="AP61" s="222"/>
      <c r="AQ61" s="222"/>
      <c r="AR61" s="222"/>
    </row>
    <row r="62" spans="1:44" s="283" customFormat="1" ht="12" customHeight="1" x14ac:dyDescent="0.15">
      <c r="A62" s="408"/>
      <c r="B62" s="411"/>
      <c r="C62" s="295" t="s">
        <v>86</v>
      </c>
      <c r="D62" s="285"/>
      <c r="E62" s="286"/>
      <c r="F62" s="287"/>
      <c r="G62" s="288"/>
      <c r="H62" s="270"/>
      <c r="I62" s="270"/>
      <c r="J62" s="270"/>
      <c r="K62" s="270"/>
      <c r="L62" s="270"/>
      <c r="M62" s="290"/>
      <c r="N62" s="291"/>
      <c r="O62" s="270"/>
      <c r="P62" s="270"/>
      <c r="Q62" s="270"/>
      <c r="R62" s="270"/>
      <c r="S62" s="292"/>
      <c r="T62" s="289"/>
      <c r="U62" s="270"/>
      <c r="V62" s="270"/>
      <c r="W62" s="270"/>
      <c r="X62" s="270"/>
      <c r="Y62" s="290"/>
      <c r="Z62" s="291">
        <v>1</v>
      </c>
      <c r="AA62" s="270">
        <v>1</v>
      </c>
      <c r="AB62" s="270"/>
      <c r="AC62" s="270"/>
      <c r="AD62" s="270"/>
      <c r="AE62" s="290"/>
      <c r="AF62" s="293">
        <f t="shared" si="21"/>
        <v>1</v>
      </c>
      <c r="AG62" s="310">
        <f t="shared" si="22"/>
        <v>1</v>
      </c>
      <c r="AH62" s="294">
        <f t="shared" si="23"/>
        <v>0</v>
      </c>
      <c r="AI62" s="281"/>
      <c r="AJ62" s="281"/>
      <c r="AK62" s="281"/>
      <c r="AL62" s="281"/>
      <c r="AM62" s="281"/>
      <c r="AN62" s="281"/>
      <c r="AO62" s="282"/>
      <c r="AP62" s="282"/>
      <c r="AQ62" s="282"/>
      <c r="AR62" s="282"/>
    </row>
    <row r="63" spans="1:44" s="206" customFormat="1" ht="12" customHeight="1" x14ac:dyDescent="0.15">
      <c r="A63" s="408"/>
      <c r="B63" s="411"/>
      <c r="C63" s="116" t="s">
        <v>49</v>
      </c>
      <c r="D63" s="117"/>
      <c r="E63" s="118"/>
      <c r="F63" s="119"/>
      <c r="G63" s="120"/>
      <c r="H63" s="126"/>
      <c r="I63" s="121"/>
      <c r="J63" s="121"/>
      <c r="K63" s="121"/>
      <c r="L63" s="121"/>
      <c r="M63" s="123"/>
      <c r="N63" s="124"/>
      <c r="O63" s="121"/>
      <c r="P63" s="121"/>
      <c r="Q63" s="121"/>
      <c r="R63" s="121"/>
      <c r="S63" s="123"/>
      <c r="T63" s="124"/>
      <c r="U63" s="121"/>
      <c r="V63" s="121"/>
      <c r="W63" s="121"/>
      <c r="X63" s="121"/>
      <c r="Y63" s="122"/>
      <c r="Z63" s="126"/>
      <c r="AA63" s="121"/>
      <c r="AB63" s="121"/>
      <c r="AC63" s="372">
        <v>3</v>
      </c>
      <c r="AD63" s="372"/>
      <c r="AE63" s="374">
        <v>9</v>
      </c>
      <c r="AF63" s="244">
        <f t="shared" si="21"/>
        <v>3</v>
      </c>
      <c r="AG63" s="309">
        <f t="shared" si="22"/>
        <v>0</v>
      </c>
      <c r="AH63" s="125">
        <f t="shared" si="23"/>
        <v>9</v>
      </c>
      <c r="AI63" s="212"/>
      <c r="AJ63" s="212"/>
      <c r="AK63" s="212"/>
      <c r="AL63" s="212"/>
      <c r="AM63" s="212"/>
      <c r="AN63" s="212"/>
      <c r="AO63" s="205"/>
      <c r="AP63" s="205"/>
      <c r="AQ63" s="205"/>
      <c r="AR63" s="205"/>
    </row>
    <row r="64" spans="1:44" s="206" customFormat="1" ht="12" customHeight="1" x14ac:dyDescent="0.15">
      <c r="A64" s="408"/>
      <c r="B64" s="411"/>
      <c r="C64" s="116" t="s">
        <v>50</v>
      </c>
      <c r="D64" s="117"/>
      <c r="E64" s="118"/>
      <c r="F64" s="119" t="s">
        <v>41</v>
      </c>
      <c r="G64" s="120"/>
      <c r="H64" s="121"/>
      <c r="I64" s="121"/>
      <c r="J64" s="121"/>
      <c r="K64" s="121"/>
      <c r="L64" s="121"/>
      <c r="M64" s="122"/>
      <c r="N64" s="121"/>
      <c r="O64" s="121"/>
      <c r="P64" s="121"/>
      <c r="Q64" s="121"/>
      <c r="R64" s="121"/>
      <c r="S64" s="123"/>
      <c r="T64" s="124"/>
      <c r="U64" s="121"/>
      <c r="V64" s="121"/>
      <c r="W64" s="121"/>
      <c r="X64" s="121"/>
      <c r="Y64" s="122"/>
      <c r="Z64" s="126"/>
      <c r="AA64" s="121"/>
      <c r="AB64" s="121"/>
      <c r="AC64" s="121">
        <v>1</v>
      </c>
      <c r="AD64" s="121">
        <v>1</v>
      </c>
      <c r="AE64" s="122"/>
      <c r="AF64" s="244">
        <f t="shared" si="21"/>
        <v>1</v>
      </c>
      <c r="AG64" s="309">
        <f t="shared" si="22"/>
        <v>1</v>
      </c>
      <c r="AH64" s="125">
        <f t="shared" si="23"/>
        <v>0</v>
      </c>
      <c r="AI64" s="212"/>
      <c r="AJ64" s="212"/>
      <c r="AK64" s="212"/>
      <c r="AL64" s="212"/>
      <c r="AM64" s="212"/>
      <c r="AN64" s="212"/>
      <c r="AO64" s="205"/>
      <c r="AP64" s="205"/>
      <c r="AQ64" s="205"/>
      <c r="AR64" s="205"/>
    </row>
    <row r="65" spans="1:44" s="206" customFormat="1" ht="12" customHeight="1" x14ac:dyDescent="0.15">
      <c r="A65" s="408"/>
      <c r="B65" s="411"/>
      <c r="C65" s="116" t="s">
        <v>51</v>
      </c>
      <c r="D65" s="117"/>
      <c r="E65" s="118"/>
      <c r="F65" s="245"/>
      <c r="G65" s="120"/>
      <c r="H65" s="121"/>
      <c r="I65" s="121"/>
      <c r="J65" s="121"/>
      <c r="K65" s="121"/>
      <c r="L65" s="121"/>
      <c r="M65" s="122"/>
      <c r="N65" s="121"/>
      <c r="O65" s="121"/>
      <c r="P65" s="121"/>
      <c r="Q65" s="121"/>
      <c r="R65" s="121"/>
      <c r="S65" s="123"/>
      <c r="T65" s="124"/>
      <c r="U65" s="121"/>
      <c r="V65" s="121"/>
      <c r="W65" s="121"/>
      <c r="X65" s="121"/>
      <c r="Y65" s="122"/>
      <c r="Z65" s="126"/>
      <c r="AA65" s="121"/>
      <c r="AB65" s="121"/>
      <c r="AC65" s="121">
        <v>0</v>
      </c>
      <c r="AD65" s="121"/>
      <c r="AE65" s="122"/>
      <c r="AF65" s="244" t="s">
        <v>52</v>
      </c>
      <c r="AG65" s="41">
        <f>SUM(I65+L65+O65+R65+U65+X65+AA65+AD65)</f>
        <v>0</v>
      </c>
      <c r="AH65" s="45">
        <f>J65+M65+P65+S65+V65+Y65+AB65+AE65</f>
        <v>0</v>
      </c>
      <c r="AI65" s="212"/>
      <c r="AJ65" s="212"/>
      <c r="AK65" s="212"/>
      <c r="AL65" s="212"/>
      <c r="AM65" s="212"/>
      <c r="AN65" s="212"/>
      <c r="AO65" s="205"/>
      <c r="AP65" s="205"/>
      <c r="AQ65" s="205"/>
      <c r="AR65" s="205"/>
    </row>
    <row r="66" spans="1:44" s="206" customFormat="1" ht="12" customHeight="1" x14ac:dyDescent="0.15">
      <c r="A66" s="408"/>
      <c r="B66" s="412"/>
      <c r="C66" s="48" t="s">
        <v>22</v>
      </c>
      <c r="D66" s="49"/>
      <c r="E66" s="50"/>
      <c r="F66" s="51"/>
      <c r="G66" s="52"/>
      <c r="H66" s="53">
        <f>SUM(H43:H65)</f>
        <v>2</v>
      </c>
      <c r="I66" s="53">
        <f>SUM(I43:I65)</f>
        <v>2</v>
      </c>
      <c r="J66" s="53">
        <f t="shared" ref="J66:AB66" si="24">SUM(J43:J65)</f>
        <v>0</v>
      </c>
      <c r="K66" s="53">
        <f t="shared" si="24"/>
        <v>3</v>
      </c>
      <c r="L66" s="53">
        <f t="shared" si="24"/>
        <v>2</v>
      </c>
      <c r="M66" s="56">
        <f t="shared" si="24"/>
        <v>2</v>
      </c>
      <c r="N66" s="57">
        <f t="shared" si="24"/>
        <v>6</v>
      </c>
      <c r="O66" s="53">
        <f t="shared" si="24"/>
        <v>3</v>
      </c>
      <c r="P66" s="53">
        <f t="shared" si="24"/>
        <v>6</v>
      </c>
      <c r="Q66" s="53">
        <f t="shared" si="24"/>
        <v>3</v>
      </c>
      <c r="R66" s="53">
        <f>SUM(R43:R65)</f>
        <v>3</v>
      </c>
      <c r="S66" s="56">
        <f t="shared" si="24"/>
        <v>0</v>
      </c>
      <c r="T66" s="57">
        <f t="shared" si="24"/>
        <v>16</v>
      </c>
      <c r="U66" s="53">
        <f t="shared" si="24"/>
        <v>9</v>
      </c>
      <c r="V66" s="53">
        <f>SUM(V43:V65)</f>
        <v>20</v>
      </c>
      <c r="W66" s="53">
        <f t="shared" si="24"/>
        <v>17</v>
      </c>
      <c r="X66" s="53">
        <f>SUM(X43:X65)</f>
        <v>7</v>
      </c>
      <c r="Y66" s="54">
        <f t="shared" si="24"/>
        <v>29</v>
      </c>
      <c r="Z66" s="55">
        <f t="shared" si="24"/>
        <v>15</v>
      </c>
      <c r="AA66" s="53">
        <f>SUM(AA43:AA65)</f>
        <v>8</v>
      </c>
      <c r="AB66" s="53">
        <f t="shared" si="24"/>
        <v>20</v>
      </c>
      <c r="AC66" s="53">
        <f>SUM(AC43:AC65)</f>
        <v>12</v>
      </c>
      <c r="AD66" s="53">
        <f>SUM(AD43:AD65)</f>
        <v>8</v>
      </c>
      <c r="AE66" s="54">
        <f>SUM(AE43:AE65)</f>
        <v>11</v>
      </c>
      <c r="AF66" s="57">
        <f>H66+K66+N66+Q66+T66+W66+Z66+AC66</f>
        <v>74</v>
      </c>
      <c r="AG66" s="53">
        <f t="shared" ref="AF66:AH87" si="25">I66+L66+O66+R66+U66+X66+AA66+AD66</f>
        <v>42</v>
      </c>
      <c r="AH66" s="58">
        <f>J66+M66+P66+S66+V66+Y66+AB66+AE66</f>
        <v>88</v>
      </c>
      <c r="AI66" s="212"/>
      <c r="AJ66" s="212"/>
      <c r="AK66" s="212"/>
      <c r="AL66" s="212"/>
      <c r="AM66" s="212"/>
      <c r="AN66" s="212"/>
      <c r="AO66" s="205"/>
      <c r="AP66" s="205"/>
      <c r="AQ66" s="205"/>
      <c r="AR66" s="205"/>
    </row>
    <row r="67" spans="1:44" s="206" customFormat="1" ht="12" customHeight="1" x14ac:dyDescent="0.15">
      <c r="A67" s="408"/>
      <c r="B67" s="395" t="s">
        <v>53</v>
      </c>
      <c r="C67" s="246" t="s">
        <v>54</v>
      </c>
      <c r="D67" s="60"/>
      <c r="E67" s="61"/>
      <c r="F67" s="239"/>
      <c r="G67" s="62"/>
      <c r="H67" s="63"/>
      <c r="I67" s="63"/>
      <c r="J67" s="63"/>
      <c r="K67" s="63">
        <v>2</v>
      </c>
      <c r="L67" s="63">
        <v>2</v>
      </c>
      <c r="M67" s="66"/>
      <c r="N67" s="67"/>
      <c r="O67" s="67"/>
      <c r="P67" s="63"/>
      <c r="Q67" s="63"/>
      <c r="R67" s="63"/>
      <c r="S67" s="64"/>
      <c r="T67" s="65"/>
      <c r="U67" s="63"/>
      <c r="V67" s="63"/>
      <c r="W67" s="63"/>
      <c r="X67" s="63"/>
      <c r="Y67" s="66"/>
      <c r="Z67" s="67"/>
      <c r="AA67" s="63"/>
      <c r="AB67" s="63"/>
      <c r="AC67" s="63"/>
      <c r="AD67" s="63"/>
      <c r="AE67" s="66"/>
      <c r="AF67" s="32">
        <f>H67+K67+N67+Q67+T67+W67+Z67+AC67</f>
        <v>2</v>
      </c>
      <c r="AG67" s="30">
        <f>I67+L67+O67+R67+U67+X67+AA67+AD67</f>
        <v>2</v>
      </c>
      <c r="AH67" s="35">
        <f>J67+M67+P67+S67+V67+Y67+AB67+AE67</f>
        <v>0</v>
      </c>
      <c r="AI67" s="212"/>
      <c r="AJ67" s="212"/>
      <c r="AK67" s="212"/>
      <c r="AL67" s="212"/>
      <c r="AM67" s="212"/>
      <c r="AN67" s="212"/>
      <c r="AO67" s="205"/>
      <c r="AP67" s="205"/>
      <c r="AQ67" s="205"/>
      <c r="AR67" s="205"/>
    </row>
    <row r="68" spans="1:44" s="206" customFormat="1" ht="12" customHeight="1" x14ac:dyDescent="0.15">
      <c r="A68" s="408"/>
      <c r="B68" s="395"/>
      <c r="C68" s="247" t="s">
        <v>55</v>
      </c>
      <c r="D68" s="69"/>
      <c r="E68" s="70"/>
      <c r="F68" s="221"/>
      <c r="G68" s="72"/>
      <c r="H68" s="74"/>
      <c r="I68" s="74"/>
      <c r="J68" s="74"/>
      <c r="K68" s="74">
        <v>2</v>
      </c>
      <c r="L68" s="74">
        <v>2</v>
      </c>
      <c r="M68" s="75"/>
      <c r="N68" s="76"/>
      <c r="O68" s="76"/>
      <c r="P68" s="74"/>
      <c r="Q68" s="74"/>
      <c r="R68" s="74"/>
      <c r="S68" s="77"/>
      <c r="T68" s="73"/>
      <c r="U68" s="74"/>
      <c r="V68" s="74"/>
      <c r="W68" s="74"/>
      <c r="X68" s="74"/>
      <c r="Y68" s="75"/>
      <c r="Z68" s="76"/>
      <c r="AA68" s="74"/>
      <c r="AB68" s="74"/>
      <c r="AC68" s="74"/>
      <c r="AD68" s="74"/>
      <c r="AE68" s="75"/>
      <c r="AF68" s="40">
        <f>H68+K68+N68+Q68+T68+W68+Z68+AC68</f>
        <v>2</v>
      </c>
      <c r="AG68" s="41">
        <f>I68+L68+O68+R68+U68+X68+AA68+AD68</f>
        <v>2</v>
      </c>
      <c r="AH68" s="45">
        <f>J68+M68+P68+S68+V68+Y68+AB68+AE68</f>
        <v>0</v>
      </c>
      <c r="AI68" s="212"/>
      <c r="AJ68" s="212"/>
      <c r="AK68" s="212"/>
      <c r="AL68" s="212"/>
      <c r="AM68" s="212"/>
      <c r="AN68" s="212"/>
      <c r="AO68" s="205"/>
      <c r="AP68" s="205"/>
      <c r="AQ68" s="205"/>
      <c r="AR68" s="205"/>
    </row>
    <row r="69" spans="1:44" s="206" customFormat="1" ht="12" customHeight="1" x14ac:dyDescent="0.15">
      <c r="A69" s="408"/>
      <c r="B69" s="395"/>
      <c r="C69" s="247" t="s">
        <v>56</v>
      </c>
      <c r="D69" s="69"/>
      <c r="E69" s="70"/>
      <c r="F69" s="221"/>
      <c r="G69" s="72"/>
      <c r="H69" s="74"/>
      <c r="I69" s="74"/>
      <c r="J69" s="74"/>
      <c r="K69" s="74"/>
      <c r="L69" s="74"/>
      <c r="M69" s="77"/>
      <c r="N69" s="73"/>
      <c r="O69" s="74"/>
      <c r="P69" s="74"/>
      <c r="Q69" s="74">
        <v>2</v>
      </c>
      <c r="R69" s="74">
        <v>2</v>
      </c>
      <c r="S69" s="77"/>
      <c r="T69" s="73"/>
      <c r="U69" s="74"/>
      <c r="V69" s="74"/>
      <c r="W69" s="74"/>
      <c r="X69" s="74"/>
      <c r="Y69" s="75"/>
      <c r="Z69" s="76"/>
      <c r="AA69" s="74"/>
      <c r="AB69" s="74"/>
      <c r="AC69" s="74"/>
      <c r="AD69" s="74"/>
      <c r="AE69" s="77"/>
      <c r="AF69" s="40">
        <f t="shared" ref="AF69:AH84" si="26">H69+K69+N69+Q69+T69+W69+Z69+AC69</f>
        <v>2</v>
      </c>
      <c r="AG69" s="41">
        <f t="shared" si="26"/>
        <v>2</v>
      </c>
      <c r="AH69" s="45">
        <f t="shared" si="26"/>
        <v>0</v>
      </c>
      <c r="AI69" s="212"/>
      <c r="AJ69" s="212"/>
      <c r="AK69" s="212"/>
      <c r="AL69" s="212"/>
      <c r="AM69" s="212"/>
      <c r="AN69" s="212"/>
      <c r="AO69" s="205"/>
      <c r="AP69" s="205"/>
      <c r="AQ69" s="205"/>
      <c r="AR69" s="205"/>
    </row>
    <row r="70" spans="1:44" s="206" customFormat="1" ht="12" customHeight="1" x14ac:dyDescent="0.15">
      <c r="A70" s="408"/>
      <c r="B70" s="395"/>
      <c r="C70" s="247" t="s">
        <v>57</v>
      </c>
      <c r="D70" s="69"/>
      <c r="E70" s="70"/>
      <c r="F70" s="221"/>
      <c r="G70" s="72"/>
      <c r="H70" s="74"/>
      <c r="I70" s="74"/>
      <c r="J70" s="74"/>
      <c r="K70" s="74"/>
      <c r="L70" s="74"/>
      <c r="M70" s="77"/>
      <c r="N70" s="73"/>
      <c r="O70" s="74"/>
      <c r="P70" s="74"/>
      <c r="Q70" s="74">
        <v>2</v>
      </c>
      <c r="R70" s="74">
        <v>2</v>
      </c>
      <c r="S70" s="77"/>
      <c r="T70" s="73"/>
      <c r="U70" s="74"/>
      <c r="V70" s="74"/>
      <c r="W70" s="74"/>
      <c r="X70" s="74"/>
      <c r="Y70" s="75"/>
      <c r="Z70" s="76"/>
      <c r="AA70" s="74"/>
      <c r="AB70" s="74"/>
      <c r="AC70" s="74"/>
      <c r="AD70" s="74"/>
      <c r="AE70" s="77"/>
      <c r="AF70" s="40">
        <f t="shared" si="26"/>
        <v>2</v>
      </c>
      <c r="AG70" s="41">
        <f t="shared" si="26"/>
        <v>2</v>
      </c>
      <c r="AH70" s="45">
        <f t="shared" si="26"/>
        <v>0</v>
      </c>
      <c r="AI70" s="212"/>
      <c r="AJ70" s="212"/>
      <c r="AK70" s="212"/>
      <c r="AL70" s="212"/>
      <c r="AM70" s="212"/>
      <c r="AN70" s="212"/>
      <c r="AO70" s="205"/>
      <c r="AP70" s="205"/>
      <c r="AQ70" s="205"/>
      <c r="AR70" s="205"/>
    </row>
    <row r="71" spans="1:44" s="283" customFormat="1" ht="12" customHeight="1" x14ac:dyDescent="0.15">
      <c r="A71" s="408"/>
      <c r="B71" s="395"/>
      <c r="C71" s="298" t="s">
        <v>58</v>
      </c>
      <c r="D71" s="299"/>
      <c r="E71" s="300"/>
      <c r="F71" s="301"/>
      <c r="G71" s="302"/>
      <c r="H71" s="303"/>
      <c r="I71" s="303"/>
      <c r="J71" s="303"/>
      <c r="K71" s="303"/>
      <c r="L71" s="303"/>
      <c r="M71" s="304"/>
      <c r="N71" s="305"/>
      <c r="O71" s="303"/>
      <c r="P71" s="303"/>
      <c r="Q71" s="303"/>
      <c r="R71" s="303"/>
      <c r="S71" s="304"/>
      <c r="T71" s="305"/>
      <c r="U71" s="303"/>
      <c r="V71" s="303"/>
      <c r="W71" s="303"/>
      <c r="X71" s="303"/>
      <c r="Y71" s="306"/>
      <c r="Z71" s="377">
        <v>2</v>
      </c>
      <c r="AA71" s="373">
        <v>2</v>
      </c>
      <c r="AB71" s="303"/>
      <c r="AC71" s="303"/>
      <c r="AD71" s="303"/>
      <c r="AE71" s="304"/>
      <c r="AF71" s="277">
        <f t="shared" si="26"/>
        <v>2</v>
      </c>
      <c r="AG71" s="271">
        <f t="shared" si="26"/>
        <v>2</v>
      </c>
      <c r="AH71" s="280">
        <f t="shared" si="26"/>
        <v>0</v>
      </c>
      <c r="AI71" s="281"/>
      <c r="AJ71" s="281"/>
      <c r="AK71" s="281"/>
      <c r="AL71" s="281"/>
      <c r="AM71" s="281"/>
      <c r="AN71" s="281"/>
      <c r="AO71" s="282"/>
      <c r="AP71" s="282"/>
      <c r="AQ71" s="282"/>
      <c r="AR71" s="282"/>
    </row>
    <row r="72" spans="1:44" s="283" customFormat="1" ht="12" customHeight="1" x14ac:dyDescent="0.15">
      <c r="A72" s="408"/>
      <c r="B72" s="395"/>
      <c r="C72" s="298" t="s">
        <v>59</v>
      </c>
      <c r="D72" s="299"/>
      <c r="E72" s="300"/>
      <c r="F72" s="301"/>
      <c r="G72" s="302"/>
      <c r="H72" s="307"/>
      <c r="I72" s="303"/>
      <c r="J72" s="303"/>
      <c r="K72" s="303"/>
      <c r="L72" s="303"/>
      <c r="M72" s="304"/>
      <c r="N72" s="305"/>
      <c r="O72" s="303"/>
      <c r="P72" s="303"/>
      <c r="Q72" s="303"/>
      <c r="R72" s="303"/>
      <c r="S72" s="304"/>
      <c r="T72" s="305"/>
      <c r="U72" s="303"/>
      <c r="V72" s="303"/>
      <c r="W72" s="303"/>
      <c r="X72" s="303"/>
      <c r="Y72" s="306"/>
      <c r="Z72" s="307"/>
      <c r="AA72" s="303"/>
      <c r="AB72" s="303"/>
      <c r="AC72" s="303">
        <v>1</v>
      </c>
      <c r="AD72" s="303">
        <v>1</v>
      </c>
      <c r="AE72" s="304"/>
      <c r="AF72" s="277">
        <f t="shared" si="26"/>
        <v>1</v>
      </c>
      <c r="AG72" s="271">
        <f t="shared" si="26"/>
        <v>1</v>
      </c>
      <c r="AH72" s="280">
        <f t="shared" si="26"/>
        <v>0</v>
      </c>
      <c r="AI72" s="281"/>
      <c r="AJ72" s="281"/>
      <c r="AK72" s="281"/>
      <c r="AL72" s="281"/>
      <c r="AM72" s="281"/>
      <c r="AN72" s="281"/>
      <c r="AO72" s="282"/>
      <c r="AP72" s="282"/>
      <c r="AQ72" s="282"/>
      <c r="AR72" s="282"/>
    </row>
    <row r="73" spans="1:44" s="283" customFormat="1" ht="12" customHeight="1" x14ac:dyDescent="0.15">
      <c r="A73" s="408"/>
      <c r="B73" s="395"/>
      <c r="C73" s="298" t="s">
        <v>60</v>
      </c>
      <c r="D73" s="299"/>
      <c r="E73" s="300"/>
      <c r="F73" s="301"/>
      <c r="G73" s="302"/>
      <c r="H73" s="305"/>
      <c r="I73" s="303"/>
      <c r="J73" s="303"/>
      <c r="K73" s="303"/>
      <c r="L73" s="303"/>
      <c r="M73" s="306"/>
      <c r="N73" s="305"/>
      <c r="O73" s="303"/>
      <c r="P73" s="303"/>
      <c r="Q73" s="303"/>
      <c r="R73" s="303"/>
      <c r="S73" s="304"/>
      <c r="T73" s="305"/>
      <c r="U73" s="303"/>
      <c r="V73" s="303"/>
      <c r="W73" s="303"/>
      <c r="X73" s="303"/>
      <c r="Y73" s="306"/>
      <c r="Z73" s="307"/>
      <c r="AA73" s="303"/>
      <c r="AB73" s="303"/>
      <c r="AC73" s="303">
        <v>1</v>
      </c>
      <c r="AD73" s="303">
        <v>1</v>
      </c>
      <c r="AE73" s="306"/>
      <c r="AF73" s="277">
        <f t="shared" si="26"/>
        <v>1</v>
      </c>
      <c r="AG73" s="271">
        <f t="shared" si="26"/>
        <v>1</v>
      </c>
      <c r="AH73" s="280">
        <f t="shared" si="26"/>
        <v>0</v>
      </c>
      <c r="AI73" s="281"/>
      <c r="AJ73" s="281"/>
      <c r="AK73" s="281"/>
      <c r="AL73" s="281"/>
      <c r="AM73" s="281"/>
      <c r="AN73" s="281"/>
      <c r="AO73" s="282"/>
      <c r="AP73" s="282"/>
      <c r="AQ73" s="282"/>
      <c r="AR73" s="282"/>
    </row>
    <row r="74" spans="1:44" s="283" customFormat="1" ht="12" customHeight="1" x14ac:dyDescent="0.15">
      <c r="A74" s="408"/>
      <c r="B74" s="395"/>
      <c r="C74" s="298" t="s">
        <v>87</v>
      </c>
      <c r="D74" s="299"/>
      <c r="E74" s="300"/>
      <c r="F74" s="301"/>
      <c r="G74" s="302"/>
      <c r="H74" s="307"/>
      <c r="I74" s="303"/>
      <c r="J74" s="303"/>
      <c r="K74" s="303"/>
      <c r="L74" s="303"/>
      <c r="M74" s="304"/>
      <c r="N74" s="305"/>
      <c r="O74" s="303"/>
      <c r="P74" s="303"/>
      <c r="Q74" s="303"/>
      <c r="R74" s="303"/>
      <c r="S74" s="304"/>
      <c r="T74" s="305"/>
      <c r="U74" s="303"/>
      <c r="V74" s="303"/>
      <c r="W74" s="303"/>
      <c r="X74" s="303"/>
      <c r="Y74" s="306"/>
      <c r="Z74" s="307"/>
      <c r="AA74" s="303"/>
      <c r="AB74" s="303"/>
      <c r="AC74" s="303">
        <v>1</v>
      </c>
      <c r="AD74" s="303">
        <v>1</v>
      </c>
      <c r="AE74" s="304"/>
      <c r="AF74" s="277">
        <f t="shared" si="26"/>
        <v>1</v>
      </c>
      <c r="AG74" s="271">
        <f t="shared" si="26"/>
        <v>1</v>
      </c>
      <c r="AH74" s="280">
        <f t="shared" si="26"/>
        <v>0</v>
      </c>
      <c r="AI74" s="281"/>
      <c r="AJ74" s="281"/>
      <c r="AK74" s="281"/>
      <c r="AL74" s="281"/>
      <c r="AM74" s="281"/>
      <c r="AN74" s="281"/>
      <c r="AO74" s="282"/>
      <c r="AP74" s="282"/>
      <c r="AQ74" s="282"/>
      <c r="AR74" s="282"/>
    </row>
    <row r="75" spans="1:44" s="206" customFormat="1" ht="12" customHeight="1" x14ac:dyDescent="0.15">
      <c r="A75" s="408"/>
      <c r="B75" s="395"/>
      <c r="C75" s="48" t="s">
        <v>22</v>
      </c>
      <c r="D75" s="49"/>
      <c r="E75" s="50"/>
      <c r="F75" s="51"/>
      <c r="G75" s="52"/>
      <c r="H75" s="57">
        <f t="shared" ref="H75:AE75" si="27">SUM(H67:H74)</f>
        <v>0</v>
      </c>
      <c r="I75" s="53">
        <f t="shared" si="27"/>
        <v>0</v>
      </c>
      <c r="J75" s="53">
        <f t="shared" si="27"/>
        <v>0</v>
      </c>
      <c r="K75" s="53">
        <f t="shared" si="27"/>
        <v>4</v>
      </c>
      <c r="L75" s="53">
        <f t="shared" si="27"/>
        <v>4</v>
      </c>
      <c r="M75" s="56">
        <f t="shared" si="27"/>
        <v>0</v>
      </c>
      <c r="N75" s="57">
        <f t="shared" si="27"/>
        <v>0</v>
      </c>
      <c r="O75" s="53">
        <f t="shared" si="27"/>
        <v>0</v>
      </c>
      <c r="P75" s="53">
        <f t="shared" si="27"/>
        <v>0</v>
      </c>
      <c r="Q75" s="53">
        <f t="shared" si="27"/>
        <v>4</v>
      </c>
      <c r="R75" s="53">
        <f t="shared" si="27"/>
        <v>4</v>
      </c>
      <c r="S75" s="56">
        <f t="shared" si="27"/>
        <v>0</v>
      </c>
      <c r="T75" s="57">
        <f t="shared" si="27"/>
        <v>0</v>
      </c>
      <c r="U75" s="53">
        <f t="shared" si="27"/>
        <v>0</v>
      </c>
      <c r="V75" s="53">
        <f t="shared" si="27"/>
        <v>0</v>
      </c>
      <c r="W75" s="53">
        <f t="shared" si="27"/>
        <v>0</v>
      </c>
      <c r="X75" s="53">
        <f t="shared" si="27"/>
        <v>0</v>
      </c>
      <c r="Y75" s="54">
        <f t="shared" si="27"/>
        <v>0</v>
      </c>
      <c r="Z75" s="55">
        <f t="shared" si="27"/>
        <v>2</v>
      </c>
      <c r="AA75" s="53">
        <f t="shared" si="27"/>
        <v>2</v>
      </c>
      <c r="AB75" s="53">
        <f t="shared" si="27"/>
        <v>0</v>
      </c>
      <c r="AC75" s="53">
        <f t="shared" si="27"/>
        <v>3</v>
      </c>
      <c r="AD75" s="53">
        <f t="shared" si="27"/>
        <v>3</v>
      </c>
      <c r="AE75" s="54">
        <f t="shared" si="27"/>
        <v>0</v>
      </c>
      <c r="AF75" s="57">
        <f t="shared" si="26"/>
        <v>13</v>
      </c>
      <c r="AG75" s="53">
        <f t="shared" si="26"/>
        <v>13</v>
      </c>
      <c r="AH75" s="58">
        <f t="shared" si="26"/>
        <v>0</v>
      </c>
      <c r="AI75" s="212"/>
      <c r="AJ75" s="212"/>
      <c r="AK75" s="212"/>
      <c r="AL75" s="212"/>
      <c r="AM75" s="212"/>
      <c r="AN75" s="212"/>
      <c r="AO75" s="205"/>
      <c r="AP75" s="205"/>
      <c r="AQ75" s="205"/>
      <c r="AR75" s="205"/>
    </row>
    <row r="76" spans="1:44" s="206" customFormat="1" ht="12" customHeight="1" x14ac:dyDescent="0.15">
      <c r="A76" s="409"/>
      <c r="B76" s="396" t="s">
        <v>61</v>
      </c>
      <c r="C76" s="397"/>
      <c r="D76" s="129"/>
      <c r="E76" s="130"/>
      <c r="F76" s="131"/>
      <c r="G76" s="132"/>
      <c r="H76" s="133">
        <f t="shared" ref="H76:AE76" si="28">H66+H75</f>
        <v>2</v>
      </c>
      <c r="I76" s="134">
        <f t="shared" si="28"/>
        <v>2</v>
      </c>
      <c r="J76" s="134">
        <f t="shared" si="28"/>
        <v>0</v>
      </c>
      <c r="K76" s="134">
        <f t="shared" si="28"/>
        <v>7</v>
      </c>
      <c r="L76" s="134">
        <f t="shared" si="28"/>
        <v>6</v>
      </c>
      <c r="M76" s="135">
        <f t="shared" si="28"/>
        <v>2</v>
      </c>
      <c r="N76" s="133">
        <f t="shared" si="28"/>
        <v>6</v>
      </c>
      <c r="O76" s="134">
        <f t="shared" si="28"/>
        <v>3</v>
      </c>
      <c r="P76" s="134">
        <f t="shared" si="28"/>
        <v>6</v>
      </c>
      <c r="Q76" s="134">
        <f t="shared" si="28"/>
        <v>7</v>
      </c>
      <c r="R76" s="134">
        <f t="shared" si="28"/>
        <v>7</v>
      </c>
      <c r="S76" s="135">
        <f t="shared" si="28"/>
        <v>0</v>
      </c>
      <c r="T76" s="133">
        <f t="shared" si="28"/>
        <v>16</v>
      </c>
      <c r="U76" s="134">
        <f t="shared" si="28"/>
        <v>9</v>
      </c>
      <c r="V76" s="134">
        <f t="shared" si="28"/>
        <v>20</v>
      </c>
      <c r="W76" s="134">
        <f t="shared" si="28"/>
        <v>17</v>
      </c>
      <c r="X76" s="134">
        <f t="shared" si="28"/>
        <v>7</v>
      </c>
      <c r="Y76" s="136">
        <f t="shared" si="28"/>
        <v>29</v>
      </c>
      <c r="Z76" s="137">
        <f t="shared" si="28"/>
        <v>17</v>
      </c>
      <c r="AA76" s="134">
        <f t="shared" si="28"/>
        <v>10</v>
      </c>
      <c r="AB76" s="134">
        <f t="shared" si="28"/>
        <v>20</v>
      </c>
      <c r="AC76" s="134">
        <f t="shared" si="28"/>
        <v>15</v>
      </c>
      <c r="AD76" s="134">
        <f t="shared" si="28"/>
        <v>11</v>
      </c>
      <c r="AE76" s="136">
        <f t="shared" si="28"/>
        <v>11</v>
      </c>
      <c r="AF76" s="133">
        <f>H76+K76+N76+Q76+T76+W76+Z76+AC76</f>
        <v>87</v>
      </c>
      <c r="AG76" s="134">
        <f t="shared" si="25"/>
        <v>55</v>
      </c>
      <c r="AH76" s="138">
        <f t="shared" si="26"/>
        <v>88</v>
      </c>
      <c r="AI76" s="212"/>
      <c r="AJ76" s="212"/>
      <c r="AK76" s="212"/>
      <c r="AL76" s="212"/>
      <c r="AM76" s="212"/>
      <c r="AN76" s="212"/>
      <c r="AO76" s="205"/>
      <c r="AP76" s="205"/>
      <c r="AQ76" s="205"/>
      <c r="AR76" s="205"/>
    </row>
    <row r="77" spans="1:44" s="206" customFormat="1" ht="12" customHeight="1" x14ac:dyDescent="0.15">
      <c r="A77" s="398" t="s">
        <v>62</v>
      </c>
      <c r="B77" s="399"/>
      <c r="C77" s="139" t="s">
        <v>88</v>
      </c>
      <c r="D77" s="26"/>
      <c r="E77" s="27"/>
      <c r="F77" s="210"/>
      <c r="G77" s="89"/>
      <c r="H77" s="140"/>
      <c r="I77" s="140"/>
      <c r="J77" s="140"/>
      <c r="K77" s="140"/>
      <c r="L77" s="140"/>
      <c r="M77" s="141"/>
      <c r="N77" s="140">
        <v>2</v>
      </c>
      <c r="O77" s="140">
        <v>2</v>
      </c>
      <c r="P77" s="140"/>
      <c r="Q77" s="140"/>
      <c r="R77" s="140"/>
      <c r="S77" s="142"/>
      <c r="T77" s="248"/>
      <c r="U77" s="140"/>
      <c r="V77" s="140"/>
      <c r="W77" s="140"/>
      <c r="X77" s="140"/>
      <c r="Y77" s="141"/>
      <c r="Z77" s="34"/>
      <c r="AA77" s="30"/>
      <c r="AB77" s="30"/>
      <c r="AC77" s="30"/>
      <c r="AD77" s="30"/>
      <c r="AE77" s="31"/>
      <c r="AF77" s="249">
        <f t="shared" si="25"/>
        <v>2</v>
      </c>
      <c r="AG77" s="143">
        <f t="shared" si="25"/>
        <v>2</v>
      </c>
      <c r="AH77" s="144">
        <f t="shared" si="26"/>
        <v>0</v>
      </c>
      <c r="AI77" s="212"/>
      <c r="AJ77" s="212"/>
      <c r="AK77" s="212"/>
      <c r="AL77" s="212"/>
      <c r="AM77" s="212"/>
      <c r="AN77" s="212"/>
      <c r="AO77" s="205"/>
      <c r="AP77" s="205"/>
      <c r="AQ77" s="205"/>
      <c r="AR77" s="205"/>
    </row>
    <row r="78" spans="1:44" s="206" customFormat="1" ht="12" customHeight="1" x14ac:dyDescent="0.15">
      <c r="A78" s="400"/>
      <c r="B78" s="401"/>
      <c r="C78" s="145" t="s">
        <v>89</v>
      </c>
      <c r="D78" s="36"/>
      <c r="E78" s="37"/>
      <c r="F78" s="211"/>
      <c r="G78" s="39"/>
      <c r="H78" s="146"/>
      <c r="I78" s="146"/>
      <c r="J78" s="146"/>
      <c r="K78" s="146"/>
      <c r="L78" s="146"/>
      <c r="M78" s="147"/>
      <c r="N78" s="146">
        <v>2</v>
      </c>
      <c r="O78" s="146">
        <v>2</v>
      </c>
      <c r="P78" s="146"/>
      <c r="Q78" s="146"/>
      <c r="R78" s="146"/>
      <c r="S78" s="148"/>
      <c r="T78" s="157"/>
      <c r="U78" s="146"/>
      <c r="V78" s="146"/>
      <c r="W78" s="146"/>
      <c r="X78" s="146"/>
      <c r="Y78" s="147"/>
      <c r="Z78" s="44"/>
      <c r="AA78" s="41"/>
      <c r="AB78" s="41"/>
      <c r="AC78" s="41"/>
      <c r="AD78" s="41"/>
      <c r="AE78" s="42"/>
      <c r="AF78" s="249">
        <f t="shared" si="25"/>
        <v>2</v>
      </c>
      <c r="AG78" s="143">
        <f t="shared" si="25"/>
        <v>2</v>
      </c>
      <c r="AH78" s="144">
        <f t="shared" si="26"/>
        <v>0</v>
      </c>
      <c r="AI78" s="212"/>
      <c r="AJ78" s="212"/>
      <c r="AK78" s="212"/>
      <c r="AL78" s="212"/>
      <c r="AM78" s="212"/>
      <c r="AN78" s="212"/>
      <c r="AO78" s="205"/>
      <c r="AP78" s="205"/>
      <c r="AQ78" s="205"/>
      <c r="AR78" s="205"/>
    </row>
    <row r="79" spans="1:44" s="206" customFormat="1" ht="12" customHeight="1" x14ac:dyDescent="0.15">
      <c r="A79" s="400"/>
      <c r="B79" s="401"/>
      <c r="C79" s="145" t="s">
        <v>90</v>
      </c>
      <c r="D79" s="36"/>
      <c r="E79" s="37"/>
      <c r="F79" s="211"/>
      <c r="G79" s="39"/>
      <c r="H79" s="146"/>
      <c r="I79" s="146"/>
      <c r="J79" s="146"/>
      <c r="K79" s="146"/>
      <c r="L79" s="146"/>
      <c r="M79" s="147"/>
      <c r="N79" s="146"/>
      <c r="O79" s="146"/>
      <c r="P79" s="146"/>
      <c r="Q79" s="146">
        <v>2</v>
      </c>
      <c r="R79" s="146">
        <v>2</v>
      </c>
      <c r="S79" s="148"/>
      <c r="T79" s="157"/>
      <c r="U79" s="146"/>
      <c r="V79" s="146"/>
      <c r="W79" s="146"/>
      <c r="X79" s="146"/>
      <c r="Y79" s="147"/>
      <c r="Z79" s="44"/>
      <c r="AA79" s="41"/>
      <c r="AB79" s="41"/>
      <c r="AC79" s="41"/>
      <c r="AD79" s="41"/>
      <c r="AE79" s="42"/>
      <c r="AF79" s="249">
        <f t="shared" si="25"/>
        <v>2</v>
      </c>
      <c r="AG79" s="143">
        <f t="shared" si="25"/>
        <v>2</v>
      </c>
      <c r="AH79" s="144">
        <f t="shared" si="26"/>
        <v>0</v>
      </c>
      <c r="AI79" s="212"/>
      <c r="AJ79" s="212"/>
      <c r="AK79" s="212"/>
      <c r="AL79" s="212"/>
      <c r="AM79" s="212"/>
      <c r="AN79" s="212"/>
      <c r="AO79" s="205"/>
      <c r="AP79" s="205"/>
      <c r="AQ79" s="205"/>
      <c r="AR79" s="205"/>
    </row>
    <row r="80" spans="1:44" s="206" customFormat="1" ht="12" customHeight="1" x14ac:dyDescent="0.15">
      <c r="A80" s="400"/>
      <c r="B80" s="401"/>
      <c r="C80" s="145" t="s">
        <v>91</v>
      </c>
      <c r="D80" s="36"/>
      <c r="E80" s="37"/>
      <c r="F80" s="211"/>
      <c r="G80" s="39"/>
      <c r="H80" s="146"/>
      <c r="I80" s="146"/>
      <c r="J80" s="146"/>
      <c r="K80" s="146"/>
      <c r="L80" s="146"/>
      <c r="M80" s="147"/>
      <c r="N80" s="146"/>
      <c r="O80" s="146"/>
      <c r="P80" s="146"/>
      <c r="Q80" s="146">
        <v>2</v>
      </c>
      <c r="R80" s="146">
        <v>2</v>
      </c>
      <c r="S80" s="148"/>
      <c r="T80" s="157"/>
      <c r="U80" s="146"/>
      <c r="V80" s="146"/>
      <c r="W80" s="146"/>
      <c r="X80" s="146"/>
      <c r="Y80" s="147"/>
      <c r="Z80" s="44"/>
      <c r="AA80" s="41"/>
      <c r="AB80" s="41"/>
      <c r="AC80" s="41"/>
      <c r="AD80" s="41"/>
      <c r="AE80" s="42"/>
      <c r="AF80" s="249">
        <f t="shared" si="25"/>
        <v>2</v>
      </c>
      <c r="AG80" s="143">
        <f t="shared" si="25"/>
        <v>2</v>
      </c>
      <c r="AH80" s="144">
        <f t="shared" si="26"/>
        <v>0</v>
      </c>
      <c r="AI80" s="212"/>
      <c r="AJ80" s="212"/>
      <c r="AK80" s="212"/>
      <c r="AL80" s="212"/>
      <c r="AM80" s="212"/>
      <c r="AN80" s="212"/>
      <c r="AO80" s="205"/>
      <c r="AP80" s="205"/>
      <c r="AQ80" s="205"/>
      <c r="AR80" s="205"/>
    </row>
    <row r="81" spans="1:44" s="206" customFormat="1" ht="12" customHeight="1" x14ac:dyDescent="0.15">
      <c r="A81" s="400"/>
      <c r="B81" s="401"/>
      <c r="C81" s="145" t="s">
        <v>92</v>
      </c>
      <c r="D81" s="36"/>
      <c r="E81" s="37"/>
      <c r="F81" s="211"/>
      <c r="G81" s="39"/>
      <c r="H81" s="146"/>
      <c r="I81" s="146"/>
      <c r="J81" s="146"/>
      <c r="K81" s="146"/>
      <c r="L81" s="146"/>
      <c r="M81" s="147"/>
      <c r="N81" s="146"/>
      <c r="O81" s="146"/>
      <c r="P81" s="146"/>
      <c r="Q81" s="146"/>
      <c r="R81" s="146"/>
      <c r="S81" s="148"/>
      <c r="T81" s="157">
        <v>2</v>
      </c>
      <c r="U81" s="146">
        <v>2</v>
      </c>
      <c r="V81" s="146"/>
      <c r="W81" s="146"/>
      <c r="X81" s="146"/>
      <c r="Y81" s="147"/>
      <c r="Z81" s="44"/>
      <c r="AA81" s="41"/>
      <c r="AB81" s="41"/>
      <c r="AC81" s="41"/>
      <c r="AD81" s="41"/>
      <c r="AE81" s="42"/>
      <c r="AF81" s="249">
        <f t="shared" si="25"/>
        <v>2</v>
      </c>
      <c r="AG81" s="143">
        <f t="shared" si="25"/>
        <v>2</v>
      </c>
      <c r="AH81" s="144">
        <f t="shared" si="26"/>
        <v>0</v>
      </c>
      <c r="AI81" s="212"/>
      <c r="AJ81" s="212"/>
      <c r="AK81" s="212"/>
      <c r="AL81" s="212"/>
      <c r="AM81" s="212"/>
      <c r="AN81" s="212"/>
      <c r="AO81" s="205"/>
      <c r="AP81" s="205"/>
      <c r="AQ81" s="205"/>
      <c r="AR81" s="205"/>
    </row>
    <row r="82" spans="1:44" s="206" customFormat="1" ht="12" customHeight="1" x14ac:dyDescent="0.15">
      <c r="A82" s="400"/>
      <c r="B82" s="401"/>
      <c r="C82" s="145" t="s">
        <v>93</v>
      </c>
      <c r="D82" s="36"/>
      <c r="E82" s="37"/>
      <c r="F82" s="211"/>
      <c r="G82" s="39"/>
      <c r="H82" s="146"/>
      <c r="I82" s="146"/>
      <c r="J82" s="146"/>
      <c r="K82" s="146"/>
      <c r="L82" s="146"/>
      <c r="M82" s="147"/>
      <c r="N82" s="146"/>
      <c r="O82" s="146"/>
      <c r="P82" s="146"/>
      <c r="Q82" s="146"/>
      <c r="R82" s="146"/>
      <c r="S82" s="148"/>
      <c r="T82" s="157">
        <v>2</v>
      </c>
      <c r="U82" s="146">
        <v>2</v>
      </c>
      <c r="V82" s="146"/>
      <c r="W82" s="146"/>
      <c r="X82" s="146"/>
      <c r="Y82" s="147"/>
      <c r="Z82" s="44"/>
      <c r="AA82" s="41"/>
      <c r="AB82" s="41"/>
      <c r="AC82" s="41"/>
      <c r="AD82" s="41"/>
      <c r="AE82" s="42"/>
      <c r="AF82" s="249">
        <f t="shared" si="25"/>
        <v>2</v>
      </c>
      <c r="AG82" s="143">
        <f t="shared" si="25"/>
        <v>2</v>
      </c>
      <c r="AH82" s="144">
        <f t="shared" si="26"/>
        <v>0</v>
      </c>
      <c r="AI82" s="212"/>
      <c r="AJ82" s="212"/>
      <c r="AK82" s="212"/>
      <c r="AL82" s="212"/>
      <c r="AM82" s="212"/>
      <c r="AN82" s="212"/>
      <c r="AO82" s="205"/>
      <c r="AP82" s="205"/>
      <c r="AQ82" s="205"/>
      <c r="AR82" s="205"/>
    </row>
    <row r="83" spans="1:44" s="206" customFormat="1" ht="12" customHeight="1" x14ac:dyDescent="0.15">
      <c r="A83" s="400"/>
      <c r="B83" s="401"/>
      <c r="C83" s="149" t="s">
        <v>94</v>
      </c>
      <c r="D83" s="36"/>
      <c r="E83" s="37"/>
      <c r="F83" s="211"/>
      <c r="G83" s="39"/>
      <c r="H83" s="146"/>
      <c r="I83" s="146"/>
      <c r="J83" s="146"/>
      <c r="K83" s="146"/>
      <c r="L83" s="146"/>
      <c r="M83" s="147"/>
      <c r="N83" s="146"/>
      <c r="O83" s="146"/>
      <c r="P83" s="146"/>
      <c r="Q83" s="146"/>
      <c r="R83" s="146"/>
      <c r="S83" s="148"/>
      <c r="T83" s="157"/>
      <c r="U83" s="146"/>
      <c r="V83" s="146"/>
      <c r="W83" s="146">
        <v>2</v>
      </c>
      <c r="X83" s="146">
        <v>2</v>
      </c>
      <c r="Y83" s="147"/>
      <c r="Z83" s="44"/>
      <c r="AA83" s="41"/>
      <c r="AB83" s="41"/>
      <c r="AC83" s="41"/>
      <c r="AD83" s="41"/>
      <c r="AE83" s="42"/>
      <c r="AF83" s="249">
        <f t="shared" si="25"/>
        <v>2</v>
      </c>
      <c r="AG83" s="143">
        <f t="shared" si="25"/>
        <v>2</v>
      </c>
      <c r="AH83" s="144">
        <f t="shared" si="26"/>
        <v>0</v>
      </c>
      <c r="AI83" s="212"/>
      <c r="AJ83" s="212"/>
      <c r="AK83" s="212"/>
      <c r="AL83" s="212"/>
      <c r="AM83" s="212"/>
      <c r="AN83" s="212"/>
      <c r="AO83" s="205"/>
      <c r="AP83" s="205"/>
      <c r="AQ83" s="205"/>
      <c r="AR83" s="205"/>
    </row>
    <row r="84" spans="1:44" s="206" customFormat="1" ht="12" customHeight="1" x14ac:dyDescent="0.15">
      <c r="A84" s="400"/>
      <c r="B84" s="401"/>
      <c r="C84" s="145" t="s">
        <v>95</v>
      </c>
      <c r="D84" s="36"/>
      <c r="E84" s="37"/>
      <c r="F84" s="211"/>
      <c r="G84" s="39"/>
      <c r="H84" s="146"/>
      <c r="I84" s="146"/>
      <c r="J84" s="146"/>
      <c r="K84" s="146"/>
      <c r="L84" s="146"/>
      <c r="M84" s="147"/>
      <c r="N84" s="146"/>
      <c r="O84" s="146"/>
      <c r="P84" s="146"/>
      <c r="Q84" s="146"/>
      <c r="R84" s="146"/>
      <c r="S84" s="148"/>
      <c r="T84" s="150"/>
      <c r="U84" s="151"/>
      <c r="V84" s="146"/>
      <c r="W84" s="151">
        <v>2</v>
      </c>
      <c r="X84" s="151">
        <v>2</v>
      </c>
      <c r="Y84" s="147"/>
      <c r="Z84" s="250"/>
      <c r="AA84" s="152"/>
      <c r="AB84" s="41"/>
      <c r="AC84" s="152"/>
      <c r="AD84" s="152"/>
      <c r="AE84" s="42"/>
      <c r="AF84" s="249">
        <f t="shared" si="25"/>
        <v>2</v>
      </c>
      <c r="AG84" s="143">
        <f t="shared" si="25"/>
        <v>2</v>
      </c>
      <c r="AH84" s="144">
        <f t="shared" si="26"/>
        <v>0</v>
      </c>
      <c r="AI84" s="251"/>
      <c r="AJ84" s="251"/>
      <c r="AK84" s="212"/>
      <c r="AL84" s="252"/>
      <c r="AM84" s="252"/>
      <c r="AN84" s="212"/>
      <c r="AO84" s="205"/>
      <c r="AP84" s="205"/>
      <c r="AQ84" s="205"/>
      <c r="AR84" s="205"/>
    </row>
    <row r="85" spans="1:44" s="206" customFormat="1" ht="12" customHeight="1" x14ac:dyDescent="0.15">
      <c r="A85" s="400"/>
      <c r="B85" s="401"/>
      <c r="C85" s="145" t="s">
        <v>96</v>
      </c>
      <c r="D85" s="36"/>
      <c r="E85" s="37"/>
      <c r="F85" s="211"/>
      <c r="G85" s="39"/>
      <c r="H85" s="146"/>
      <c r="I85" s="146"/>
      <c r="J85" s="146"/>
      <c r="K85" s="146"/>
      <c r="L85" s="146"/>
      <c r="M85" s="147"/>
      <c r="N85" s="146"/>
      <c r="O85" s="146"/>
      <c r="P85" s="146"/>
      <c r="Q85" s="146"/>
      <c r="R85" s="146"/>
      <c r="S85" s="148"/>
      <c r="T85" s="157"/>
      <c r="U85" s="146"/>
      <c r="V85" s="146"/>
      <c r="W85" s="146"/>
      <c r="X85" s="146"/>
      <c r="Y85" s="147"/>
      <c r="Z85" s="44">
        <v>2</v>
      </c>
      <c r="AA85" s="41">
        <v>2</v>
      </c>
      <c r="AB85" s="41"/>
      <c r="AC85" s="41"/>
      <c r="AD85" s="41"/>
      <c r="AE85" s="42"/>
      <c r="AF85" s="249">
        <f t="shared" si="25"/>
        <v>2</v>
      </c>
      <c r="AG85" s="143">
        <f t="shared" si="25"/>
        <v>2</v>
      </c>
      <c r="AH85" s="144">
        <f t="shared" si="25"/>
        <v>0</v>
      </c>
      <c r="AI85" s="212"/>
      <c r="AJ85" s="212"/>
      <c r="AK85" s="212"/>
      <c r="AL85" s="212"/>
      <c r="AM85" s="212"/>
      <c r="AN85" s="212"/>
      <c r="AO85" s="205"/>
      <c r="AP85" s="205"/>
      <c r="AQ85" s="205"/>
      <c r="AR85" s="205"/>
    </row>
    <row r="86" spans="1:44" s="206" customFormat="1" ht="12" customHeight="1" x14ac:dyDescent="0.15">
      <c r="A86" s="400"/>
      <c r="B86" s="401"/>
      <c r="C86" s="145" t="s">
        <v>97</v>
      </c>
      <c r="D86" s="36"/>
      <c r="E86" s="37"/>
      <c r="F86" s="211"/>
      <c r="G86" s="39"/>
      <c r="H86" s="146"/>
      <c r="I86" s="146"/>
      <c r="J86" s="146"/>
      <c r="K86" s="146"/>
      <c r="L86" s="146"/>
      <c r="M86" s="147"/>
      <c r="N86" s="146"/>
      <c r="O86" s="146"/>
      <c r="P86" s="146"/>
      <c r="Q86" s="146"/>
      <c r="R86" s="146"/>
      <c r="S86" s="148"/>
      <c r="T86" s="157"/>
      <c r="U86" s="146"/>
      <c r="V86" s="146"/>
      <c r="W86" s="146"/>
      <c r="X86" s="146"/>
      <c r="Y86" s="147"/>
      <c r="Z86" s="44">
        <v>1</v>
      </c>
      <c r="AA86" s="41" t="s">
        <v>102</v>
      </c>
      <c r="AB86" s="41"/>
      <c r="AC86" s="41">
        <v>1</v>
      </c>
      <c r="AD86" s="41" t="s">
        <v>102</v>
      </c>
      <c r="AE86" s="42"/>
      <c r="AF86" s="249">
        <f t="shared" si="25"/>
        <v>2</v>
      </c>
      <c r="AG86" s="143">
        <f>I86+L86+O86+R86+U86+X86</f>
        <v>0</v>
      </c>
      <c r="AH86" s="144">
        <f t="shared" si="25"/>
        <v>0</v>
      </c>
      <c r="AI86" s="212"/>
      <c r="AJ86" s="212"/>
      <c r="AK86" s="212"/>
      <c r="AL86" s="212"/>
      <c r="AM86" s="212"/>
      <c r="AN86" s="212"/>
      <c r="AO86" s="205"/>
      <c r="AP86" s="205"/>
      <c r="AQ86" s="205"/>
      <c r="AR86" s="205"/>
    </row>
    <row r="87" spans="1:44" s="206" customFormat="1" ht="12" customHeight="1" x14ac:dyDescent="0.15">
      <c r="A87" s="400"/>
      <c r="B87" s="401"/>
      <c r="C87" s="153" t="s">
        <v>98</v>
      </c>
      <c r="D87" s="154"/>
      <c r="E87" s="155"/>
      <c r="F87" s="253"/>
      <c r="G87" s="156"/>
      <c r="H87" s="146"/>
      <c r="I87" s="146"/>
      <c r="J87" s="146"/>
      <c r="K87" s="146"/>
      <c r="L87" s="146"/>
      <c r="M87" s="148"/>
      <c r="N87" s="157"/>
      <c r="O87" s="146"/>
      <c r="P87" s="146"/>
      <c r="Q87" s="146"/>
      <c r="R87" s="146"/>
      <c r="S87" s="148"/>
      <c r="T87" s="157"/>
      <c r="U87" s="146"/>
      <c r="V87" s="146"/>
      <c r="W87" s="146"/>
      <c r="X87" s="146"/>
      <c r="Y87" s="254"/>
      <c r="Z87" s="183"/>
      <c r="AA87" s="159"/>
      <c r="AB87" s="159"/>
      <c r="AC87" s="159">
        <v>2</v>
      </c>
      <c r="AD87" s="159"/>
      <c r="AE87" s="160" t="s">
        <v>63</v>
      </c>
      <c r="AF87" s="161">
        <f t="shared" si="25"/>
        <v>2</v>
      </c>
      <c r="AG87" s="162">
        <f t="shared" si="25"/>
        <v>0</v>
      </c>
      <c r="AH87" s="144" t="s">
        <v>63</v>
      </c>
      <c r="AI87" s="212"/>
      <c r="AJ87" s="212"/>
      <c r="AK87" s="212"/>
      <c r="AL87" s="212"/>
      <c r="AM87" s="212"/>
      <c r="AN87" s="212"/>
      <c r="AO87" s="205"/>
      <c r="AP87" s="205"/>
      <c r="AQ87" s="205"/>
      <c r="AR87" s="205"/>
    </row>
    <row r="88" spans="1:44" s="206" customFormat="1" ht="12" customHeight="1" x14ac:dyDescent="0.15">
      <c r="A88" s="402"/>
      <c r="B88" s="403"/>
      <c r="C88" s="163" t="s">
        <v>64</v>
      </c>
      <c r="D88" s="78"/>
      <c r="E88" s="79"/>
      <c r="F88" s="80"/>
      <c r="G88" s="81"/>
      <c r="H88" s="82">
        <f t="shared" ref="H88:Y88" si="29">SUM(H77:H87)</f>
        <v>0</v>
      </c>
      <c r="I88" s="82">
        <f t="shared" si="29"/>
        <v>0</v>
      </c>
      <c r="J88" s="82">
        <f t="shared" si="29"/>
        <v>0</v>
      </c>
      <c r="K88" s="82">
        <f t="shared" si="29"/>
        <v>0</v>
      </c>
      <c r="L88" s="82">
        <f t="shared" si="29"/>
        <v>0</v>
      </c>
      <c r="M88" s="85">
        <f t="shared" si="29"/>
        <v>0</v>
      </c>
      <c r="N88" s="86">
        <f t="shared" si="29"/>
        <v>4</v>
      </c>
      <c r="O88" s="82">
        <f t="shared" si="29"/>
        <v>4</v>
      </c>
      <c r="P88" s="82">
        <f t="shared" si="29"/>
        <v>0</v>
      </c>
      <c r="Q88" s="82">
        <f t="shared" si="29"/>
        <v>4</v>
      </c>
      <c r="R88" s="82">
        <f t="shared" si="29"/>
        <v>4</v>
      </c>
      <c r="S88" s="83">
        <f t="shared" si="29"/>
        <v>0</v>
      </c>
      <c r="T88" s="84">
        <f t="shared" si="29"/>
        <v>4</v>
      </c>
      <c r="U88" s="82">
        <f t="shared" si="29"/>
        <v>4</v>
      </c>
      <c r="V88" s="82">
        <f t="shared" si="29"/>
        <v>0</v>
      </c>
      <c r="W88" s="82">
        <f t="shared" si="29"/>
        <v>4</v>
      </c>
      <c r="X88" s="82">
        <f t="shared" si="29"/>
        <v>4</v>
      </c>
      <c r="Y88" s="85">
        <f t="shared" si="29"/>
        <v>0</v>
      </c>
      <c r="Z88" s="86">
        <f>SUM(Z77:Z87)</f>
        <v>3</v>
      </c>
      <c r="AA88" s="82">
        <f>SUM(AA77:AA87)</f>
        <v>2</v>
      </c>
      <c r="AB88" s="82">
        <v>0</v>
      </c>
      <c r="AC88" s="82">
        <f>SUM(AC77:AC87)</f>
        <v>3</v>
      </c>
      <c r="AD88" s="82">
        <f>SUM(AD77:AD87)</f>
        <v>0</v>
      </c>
      <c r="AE88" s="85">
        <f>SUM(AE77:AE87)</f>
        <v>0</v>
      </c>
      <c r="AF88" s="255">
        <f>SUM(AF77:AF87)</f>
        <v>22</v>
      </c>
      <c r="AG88" s="82">
        <f>SUM(AG77:AG87)</f>
        <v>18</v>
      </c>
      <c r="AH88" s="256" t="s">
        <v>63</v>
      </c>
      <c r="AI88" s="212"/>
      <c r="AJ88" s="212"/>
      <c r="AK88" s="212"/>
      <c r="AM88" s="212"/>
      <c r="AN88" s="212"/>
      <c r="AO88" s="205"/>
      <c r="AP88" s="205"/>
      <c r="AQ88" s="205"/>
      <c r="AR88" s="205"/>
    </row>
    <row r="89" spans="1:44" s="206" customFormat="1" ht="12" customHeight="1" x14ac:dyDescent="0.15">
      <c r="A89" s="404" t="s">
        <v>65</v>
      </c>
      <c r="B89" s="405"/>
      <c r="C89" s="406"/>
      <c r="D89" s="164"/>
      <c r="E89" s="165"/>
      <c r="F89" s="166"/>
      <c r="G89" s="167"/>
      <c r="H89" s="168">
        <f>H26</f>
        <v>15</v>
      </c>
      <c r="I89" s="168">
        <f t="shared" ref="I89:AH89" si="30">I26</f>
        <v>10</v>
      </c>
      <c r="J89" s="168">
        <f t="shared" si="30"/>
        <v>8</v>
      </c>
      <c r="K89" s="168">
        <f t="shared" si="30"/>
        <v>7</v>
      </c>
      <c r="L89" s="168">
        <f t="shared" si="30"/>
        <v>3</v>
      </c>
      <c r="M89" s="169">
        <f t="shared" si="30"/>
        <v>8</v>
      </c>
      <c r="N89" s="170">
        <f t="shared" si="30"/>
        <v>3</v>
      </c>
      <c r="O89" s="168">
        <f t="shared" si="30"/>
        <v>3</v>
      </c>
      <c r="P89" s="168">
        <f t="shared" si="30"/>
        <v>0</v>
      </c>
      <c r="Q89" s="168">
        <f t="shared" si="30"/>
        <v>5</v>
      </c>
      <c r="R89" s="168">
        <f t="shared" si="30"/>
        <v>5</v>
      </c>
      <c r="S89" s="169">
        <f t="shared" si="30"/>
        <v>0</v>
      </c>
      <c r="T89" s="170">
        <f t="shared" si="30"/>
        <v>1</v>
      </c>
      <c r="U89" s="168">
        <f t="shared" si="30"/>
        <v>1</v>
      </c>
      <c r="V89" s="168">
        <f t="shared" si="30"/>
        <v>0</v>
      </c>
      <c r="W89" s="168">
        <f t="shared" si="30"/>
        <v>1</v>
      </c>
      <c r="X89" s="168">
        <f t="shared" si="30"/>
        <v>1</v>
      </c>
      <c r="Y89" s="171">
        <f t="shared" si="30"/>
        <v>0</v>
      </c>
      <c r="Z89" s="172">
        <f t="shared" si="30"/>
        <v>3</v>
      </c>
      <c r="AA89" s="168">
        <f>AA26</f>
        <v>2</v>
      </c>
      <c r="AB89" s="168">
        <f t="shared" si="30"/>
        <v>0</v>
      </c>
      <c r="AC89" s="168">
        <f t="shared" si="30"/>
        <v>1</v>
      </c>
      <c r="AD89" s="168">
        <f t="shared" si="30"/>
        <v>1</v>
      </c>
      <c r="AE89" s="171">
        <f t="shared" si="30"/>
        <v>0</v>
      </c>
      <c r="AF89" s="32">
        <f t="shared" si="30"/>
        <v>36</v>
      </c>
      <c r="AG89" s="172">
        <f t="shared" si="30"/>
        <v>26</v>
      </c>
      <c r="AH89" s="173">
        <f t="shared" si="30"/>
        <v>16</v>
      </c>
      <c r="AI89" s="212"/>
      <c r="AJ89" s="212"/>
      <c r="AK89" s="212"/>
      <c r="AL89" s="212"/>
      <c r="AM89" s="212"/>
      <c r="AN89" s="212"/>
      <c r="AO89" s="205"/>
      <c r="AP89" s="205"/>
      <c r="AQ89" s="205"/>
      <c r="AR89" s="205"/>
    </row>
    <row r="90" spans="1:44" s="206" customFormat="1" ht="12" customHeight="1" x14ac:dyDescent="0.15">
      <c r="A90" s="380" t="s">
        <v>66</v>
      </c>
      <c r="B90" s="381"/>
      <c r="C90" s="382"/>
      <c r="D90" s="174"/>
      <c r="E90" s="175"/>
      <c r="F90" s="176"/>
      <c r="G90" s="177"/>
      <c r="H90" s="41">
        <f t="shared" ref="H90:AA90" si="31">H42</f>
        <v>6</v>
      </c>
      <c r="I90" s="41">
        <f t="shared" si="31"/>
        <v>6</v>
      </c>
      <c r="J90" s="41">
        <f t="shared" si="31"/>
        <v>0</v>
      </c>
      <c r="K90" s="41">
        <f t="shared" si="31"/>
        <v>3</v>
      </c>
      <c r="L90" s="41">
        <f t="shared" si="31"/>
        <v>3</v>
      </c>
      <c r="M90" s="42">
        <f t="shared" si="31"/>
        <v>0</v>
      </c>
      <c r="N90" s="40">
        <f t="shared" si="31"/>
        <v>14</v>
      </c>
      <c r="O90" s="41">
        <f t="shared" si="31"/>
        <v>14</v>
      </c>
      <c r="P90" s="41">
        <f t="shared" si="31"/>
        <v>0</v>
      </c>
      <c r="Q90" s="41">
        <f t="shared" si="31"/>
        <v>4</v>
      </c>
      <c r="R90" s="41">
        <f t="shared" si="31"/>
        <v>4</v>
      </c>
      <c r="S90" s="42">
        <f t="shared" si="31"/>
        <v>0</v>
      </c>
      <c r="T90" s="40">
        <f t="shared" si="31"/>
        <v>0</v>
      </c>
      <c r="U90" s="41">
        <f t="shared" si="31"/>
        <v>0</v>
      </c>
      <c r="V90" s="41">
        <f t="shared" si="31"/>
        <v>0</v>
      </c>
      <c r="W90" s="41">
        <f t="shared" si="31"/>
        <v>0</v>
      </c>
      <c r="X90" s="41">
        <f t="shared" si="31"/>
        <v>0</v>
      </c>
      <c r="Y90" s="43">
        <f t="shared" si="31"/>
        <v>0</v>
      </c>
      <c r="Z90" s="44">
        <f t="shared" si="31"/>
        <v>0</v>
      </c>
      <c r="AA90" s="41">
        <f t="shared" si="31"/>
        <v>0</v>
      </c>
      <c r="AB90" s="41">
        <f t="shared" ref="AB90:AH90" si="32">AB42</f>
        <v>0</v>
      </c>
      <c r="AC90" s="41">
        <f>AC42</f>
        <v>0</v>
      </c>
      <c r="AD90" s="41">
        <f t="shared" si="32"/>
        <v>0</v>
      </c>
      <c r="AE90" s="43">
        <f t="shared" si="32"/>
        <v>0</v>
      </c>
      <c r="AF90" s="40">
        <f t="shared" si="32"/>
        <v>27</v>
      </c>
      <c r="AG90" s="44">
        <f t="shared" si="32"/>
        <v>27</v>
      </c>
      <c r="AH90" s="45">
        <f t="shared" si="32"/>
        <v>0</v>
      </c>
      <c r="AI90" s="212"/>
      <c r="AJ90" s="212"/>
      <c r="AK90" s="212"/>
      <c r="AL90" s="212"/>
      <c r="AM90" s="212"/>
      <c r="AN90" s="212"/>
      <c r="AO90" s="205"/>
      <c r="AP90" s="205"/>
      <c r="AQ90" s="205"/>
      <c r="AR90" s="205"/>
    </row>
    <row r="91" spans="1:44" ht="12" customHeight="1" x14ac:dyDescent="0.15">
      <c r="A91" s="380" t="s">
        <v>67</v>
      </c>
      <c r="B91" s="381"/>
      <c r="C91" s="382"/>
      <c r="D91" s="174"/>
      <c r="E91" s="175"/>
      <c r="F91" s="176"/>
      <c r="G91" s="177"/>
      <c r="H91" s="41">
        <f t="shared" ref="H91:AE91" si="33">H76</f>
        <v>2</v>
      </c>
      <c r="I91" s="41">
        <f t="shared" si="33"/>
        <v>2</v>
      </c>
      <c r="J91" s="41">
        <f t="shared" si="33"/>
        <v>0</v>
      </c>
      <c r="K91" s="41">
        <f t="shared" si="33"/>
        <v>7</v>
      </c>
      <c r="L91" s="41">
        <f t="shared" si="33"/>
        <v>6</v>
      </c>
      <c r="M91" s="42">
        <f t="shared" si="33"/>
        <v>2</v>
      </c>
      <c r="N91" s="40">
        <f t="shared" si="33"/>
        <v>6</v>
      </c>
      <c r="O91" s="41">
        <f t="shared" si="33"/>
        <v>3</v>
      </c>
      <c r="P91" s="41">
        <f t="shared" si="33"/>
        <v>6</v>
      </c>
      <c r="Q91" s="41">
        <f t="shared" si="33"/>
        <v>7</v>
      </c>
      <c r="R91" s="41">
        <f t="shared" si="33"/>
        <v>7</v>
      </c>
      <c r="S91" s="42">
        <f t="shared" si="33"/>
        <v>0</v>
      </c>
      <c r="T91" s="40">
        <f t="shared" si="33"/>
        <v>16</v>
      </c>
      <c r="U91" s="41">
        <f t="shared" si="33"/>
        <v>9</v>
      </c>
      <c r="V91" s="41">
        <f t="shared" si="33"/>
        <v>20</v>
      </c>
      <c r="W91" s="41">
        <f t="shared" si="33"/>
        <v>17</v>
      </c>
      <c r="X91" s="41">
        <f t="shared" si="33"/>
        <v>7</v>
      </c>
      <c r="Y91" s="43">
        <f t="shared" si="33"/>
        <v>29</v>
      </c>
      <c r="Z91" s="44">
        <f t="shared" si="33"/>
        <v>17</v>
      </c>
      <c r="AA91" s="41">
        <f t="shared" si="33"/>
        <v>10</v>
      </c>
      <c r="AB91" s="41">
        <f t="shared" si="33"/>
        <v>20</v>
      </c>
      <c r="AC91" s="41">
        <f t="shared" si="33"/>
        <v>15</v>
      </c>
      <c r="AD91" s="41">
        <f t="shared" si="33"/>
        <v>11</v>
      </c>
      <c r="AE91" s="43">
        <f t="shared" si="33"/>
        <v>11</v>
      </c>
      <c r="AF91" s="40">
        <f>AF76</f>
        <v>87</v>
      </c>
      <c r="AG91" s="44">
        <f>AG76</f>
        <v>55</v>
      </c>
      <c r="AH91" s="45">
        <f>AH76</f>
        <v>88</v>
      </c>
      <c r="AI91" s="212"/>
      <c r="AJ91" s="212"/>
      <c r="AK91" s="212"/>
      <c r="AL91" s="212"/>
      <c r="AM91" s="212"/>
      <c r="AN91" s="212"/>
    </row>
    <row r="92" spans="1:44" ht="12" customHeight="1" thickBot="1" x14ac:dyDescent="0.2">
      <c r="A92" s="383" t="s">
        <v>68</v>
      </c>
      <c r="B92" s="384"/>
      <c r="C92" s="385"/>
      <c r="D92" s="178"/>
      <c r="E92" s="179"/>
      <c r="F92" s="180"/>
      <c r="G92" s="181"/>
      <c r="H92" s="159">
        <f t="shared" ref="H92:AD92" si="34">H88</f>
        <v>0</v>
      </c>
      <c r="I92" s="159">
        <f t="shared" si="34"/>
        <v>0</v>
      </c>
      <c r="J92" s="159">
        <f t="shared" si="34"/>
        <v>0</v>
      </c>
      <c r="K92" s="159">
        <f t="shared" si="34"/>
        <v>0</v>
      </c>
      <c r="L92" s="159">
        <f t="shared" si="34"/>
        <v>0</v>
      </c>
      <c r="M92" s="182">
        <f t="shared" si="34"/>
        <v>0</v>
      </c>
      <c r="N92" s="158">
        <f t="shared" si="34"/>
        <v>4</v>
      </c>
      <c r="O92" s="159">
        <f t="shared" si="34"/>
        <v>4</v>
      </c>
      <c r="P92" s="159">
        <f t="shared" si="34"/>
        <v>0</v>
      </c>
      <c r="Q92" s="159">
        <f t="shared" si="34"/>
        <v>4</v>
      </c>
      <c r="R92" s="159">
        <f t="shared" si="34"/>
        <v>4</v>
      </c>
      <c r="S92" s="182">
        <f t="shared" si="34"/>
        <v>0</v>
      </c>
      <c r="T92" s="158">
        <f t="shared" si="34"/>
        <v>4</v>
      </c>
      <c r="U92" s="159">
        <f t="shared" si="34"/>
        <v>4</v>
      </c>
      <c r="V92" s="159">
        <f t="shared" si="34"/>
        <v>0</v>
      </c>
      <c r="W92" s="159">
        <f t="shared" si="34"/>
        <v>4</v>
      </c>
      <c r="X92" s="159">
        <f t="shared" si="34"/>
        <v>4</v>
      </c>
      <c r="Y92" s="160">
        <f t="shared" si="34"/>
        <v>0</v>
      </c>
      <c r="Z92" s="183">
        <f t="shared" si="34"/>
        <v>3</v>
      </c>
      <c r="AA92" s="159">
        <f t="shared" si="34"/>
        <v>2</v>
      </c>
      <c r="AB92" s="159">
        <f t="shared" si="34"/>
        <v>0</v>
      </c>
      <c r="AC92" s="159">
        <f>AC88</f>
        <v>3</v>
      </c>
      <c r="AD92" s="159">
        <f t="shared" si="34"/>
        <v>0</v>
      </c>
      <c r="AE92" s="160" t="s">
        <v>63</v>
      </c>
      <c r="AF92" s="158">
        <f>AF88</f>
        <v>22</v>
      </c>
      <c r="AG92" s="183">
        <f>AG88</f>
        <v>18</v>
      </c>
      <c r="AH92" s="184" t="s">
        <v>63</v>
      </c>
      <c r="AI92" s="212"/>
      <c r="AJ92" s="212"/>
      <c r="AK92" s="212"/>
      <c r="AL92" s="212"/>
      <c r="AM92" s="212"/>
      <c r="AN92" s="212"/>
    </row>
    <row r="93" spans="1:44" ht="18" customHeight="1" x14ac:dyDescent="0.15">
      <c r="A93" s="386" t="s">
        <v>69</v>
      </c>
      <c r="B93" s="387"/>
      <c r="C93" s="388"/>
      <c r="D93" s="185"/>
      <c r="E93" s="186"/>
      <c r="F93" s="187"/>
      <c r="G93" s="188"/>
      <c r="H93" s="189">
        <f t="shared" ref="H93:M93" si="35">SUM(H89:H92)</f>
        <v>23</v>
      </c>
      <c r="I93" s="190">
        <f t="shared" si="35"/>
        <v>18</v>
      </c>
      <c r="J93" s="190">
        <f t="shared" si="35"/>
        <v>8</v>
      </c>
      <c r="K93" s="190">
        <f t="shared" si="35"/>
        <v>17</v>
      </c>
      <c r="L93" s="190">
        <f t="shared" si="35"/>
        <v>12</v>
      </c>
      <c r="M93" s="191">
        <f t="shared" si="35"/>
        <v>10</v>
      </c>
      <c r="N93" s="192">
        <f t="shared" ref="N93:AD93" si="36">SUM(N89:N91)</f>
        <v>23</v>
      </c>
      <c r="O93" s="190">
        <f t="shared" si="36"/>
        <v>20</v>
      </c>
      <c r="P93" s="190">
        <f t="shared" si="36"/>
        <v>6</v>
      </c>
      <c r="Q93" s="190">
        <f t="shared" si="36"/>
        <v>16</v>
      </c>
      <c r="R93" s="190">
        <f t="shared" si="36"/>
        <v>16</v>
      </c>
      <c r="S93" s="193">
        <f t="shared" si="36"/>
        <v>0</v>
      </c>
      <c r="T93" s="189">
        <f t="shared" si="36"/>
        <v>17</v>
      </c>
      <c r="U93" s="190">
        <f t="shared" si="36"/>
        <v>10</v>
      </c>
      <c r="V93" s="190">
        <f t="shared" si="36"/>
        <v>20</v>
      </c>
      <c r="W93" s="190">
        <f t="shared" si="36"/>
        <v>18</v>
      </c>
      <c r="X93" s="190">
        <f t="shared" si="36"/>
        <v>8</v>
      </c>
      <c r="Y93" s="191">
        <f t="shared" si="36"/>
        <v>29</v>
      </c>
      <c r="Z93" s="192">
        <f t="shared" si="36"/>
        <v>20</v>
      </c>
      <c r="AA93" s="190">
        <f t="shared" si="36"/>
        <v>12</v>
      </c>
      <c r="AB93" s="190">
        <f t="shared" si="36"/>
        <v>20</v>
      </c>
      <c r="AC93" s="190">
        <f>SUM(AC89:AC91)</f>
        <v>16</v>
      </c>
      <c r="AD93" s="190">
        <f t="shared" si="36"/>
        <v>12</v>
      </c>
      <c r="AE93" s="193">
        <f>SUM(AE89:AE91)</f>
        <v>11</v>
      </c>
      <c r="AF93" s="189">
        <f>AF89+AF90+AF91</f>
        <v>150</v>
      </c>
      <c r="AG93" s="192">
        <f>AG89+AG90+AG91</f>
        <v>108</v>
      </c>
      <c r="AH93" s="194">
        <f>AH89+AH90+AH91</f>
        <v>104</v>
      </c>
      <c r="AI93" s="212"/>
      <c r="AJ93" s="212"/>
      <c r="AK93" s="212"/>
      <c r="AL93" s="206"/>
      <c r="AM93" s="212"/>
      <c r="AN93" s="212"/>
    </row>
    <row r="94" spans="1:44" ht="23.25" customHeight="1" thickBot="1" x14ac:dyDescent="0.2">
      <c r="A94" s="389" t="s">
        <v>70</v>
      </c>
      <c r="B94" s="390"/>
      <c r="C94" s="391"/>
      <c r="D94" s="195"/>
      <c r="E94" s="196"/>
      <c r="F94" s="197"/>
      <c r="G94" s="198"/>
      <c r="H94" s="199">
        <f>SUM(H89:H92)</f>
        <v>23</v>
      </c>
      <c r="I94" s="200">
        <f t="shared" ref="I94:AG94" si="37">SUM(I89:I92)</f>
        <v>18</v>
      </c>
      <c r="J94" s="200">
        <f t="shared" si="37"/>
        <v>8</v>
      </c>
      <c r="K94" s="200">
        <f t="shared" si="37"/>
        <v>17</v>
      </c>
      <c r="L94" s="200">
        <f t="shared" si="37"/>
        <v>12</v>
      </c>
      <c r="M94" s="201">
        <f t="shared" si="37"/>
        <v>10</v>
      </c>
      <c r="N94" s="202">
        <f t="shared" si="37"/>
        <v>27</v>
      </c>
      <c r="O94" s="200">
        <f t="shared" si="37"/>
        <v>24</v>
      </c>
      <c r="P94" s="200">
        <f t="shared" si="37"/>
        <v>6</v>
      </c>
      <c r="Q94" s="200">
        <f t="shared" si="37"/>
        <v>20</v>
      </c>
      <c r="R94" s="200">
        <f t="shared" si="37"/>
        <v>20</v>
      </c>
      <c r="S94" s="203">
        <f t="shared" si="37"/>
        <v>0</v>
      </c>
      <c r="T94" s="199">
        <f t="shared" si="37"/>
        <v>21</v>
      </c>
      <c r="U94" s="200">
        <f t="shared" si="37"/>
        <v>14</v>
      </c>
      <c r="V94" s="200">
        <f t="shared" si="37"/>
        <v>20</v>
      </c>
      <c r="W94" s="200">
        <f t="shared" si="37"/>
        <v>22</v>
      </c>
      <c r="X94" s="200">
        <f t="shared" si="37"/>
        <v>12</v>
      </c>
      <c r="Y94" s="201">
        <f t="shared" si="37"/>
        <v>29</v>
      </c>
      <c r="Z94" s="202">
        <f t="shared" si="37"/>
        <v>23</v>
      </c>
      <c r="AA94" s="200">
        <f t="shared" si="37"/>
        <v>14</v>
      </c>
      <c r="AB94" s="200">
        <f t="shared" si="37"/>
        <v>20</v>
      </c>
      <c r="AC94" s="200">
        <f t="shared" si="37"/>
        <v>19</v>
      </c>
      <c r="AD94" s="200">
        <f t="shared" si="37"/>
        <v>12</v>
      </c>
      <c r="AE94" s="203" t="s">
        <v>122</v>
      </c>
      <c r="AF94" s="199">
        <f t="shared" si="37"/>
        <v>172</v>
      </c>
      <c r="AG94" s="200">
        <f t="shared" si="37"/>
        <v>126</v>
      </c>
      <c r="AH94" s="204" t="s">
        <v>121</v>
      </c>
    </row>
    <row r="95" spans="1:44" s="260" customFormat="1" ht="24" customHeight="1" x14ac:dyDescent="0.15">
      <c r="A95" s="392" t="s">
        <v>99</v>
      </c>
      <c r="B95" s="392"/>
      <c r="C95" s="392"/>
      <c r="D95" s="392"/>
      <c r="E95" s="392"/>
      <c r="F95" s="392"/>
      <c r="G95" s="392"/>
      <c r="H95" s="392"/>
      <c r="I95" s="392"/>
      <c r="J95" s="392"/>
      <c r="K95" s="392"/>
      <c r="L95" s="392"/>
      <c r="M95" s="392"/>
      <c r="N95" s="392"/>
      <c r="O95" s="392"/>
      <c r="P95" s="392"/>
      <c r="Q95" s="392"/>
      <c r="R95" s="392"/>
      <c r="S95" s="392"/>
      <c r="T95" s="392"/>
      <c r="U95" s="392"/>
      <c r="V95" s="392"/>
      <c r="W95" s="392"/>
      <c r="X95" s="392"/>
      <c r="Y95" s="392"/>
      <c r="Z95" s="392"/>
      <c r="AA95" s="392"/>
      <c r="AB95" s="392"/>
      <c r="AF95" s="261"/>
      <c r="AG95" s="261"/>
      <c r="AH95" s="261"/>
      <c r="AI95" s="261"/>
      <c r="AJ95" s="261"/>
      <c r="AK95" s="261"/>
    </row>
    <row r="96" spans="1:44" s="259" customFormat="1" ht="14.25" customHeight="1" x14ac:dyDescent="0.15">
      <c r="A96" s="258"/>
      <c r="B96" s="258"/>
      <c r="C96" s="258"/>
      <c r="D96" s="262"/>
      <c r="E96" s="262"/>
      <c r="F96" s="262"/>
      <c r="G96" s="263"/>
      <c r="H96" s="264"/>
      <c r="I96" s="264"/>
      <c r="J96" s="264"/>
      <c r="K96" s="264"/>
      <c r="L96" s="264"/>
      <c r="M96" s="264"/>
      <c r="N96" s="265"/>
      <c r="O96" s="266"/>
      <c r="P96" s="266"/>
      <c r="Q96" s="266"/>
      <c r="R96" s="266"/>
      <c r="S96" s="266"/>
      <c r="T96" s="264"/>
      <c r="U96" s="264"/>
      <c r="V96" s="264"/>
      <c r="W96" s="264"/>
      <c r="X96" s="264"/>
      <c r="Y96" s="267"/>
      <c r="Z96" s="267"/>
      <c r="AA96" s="267"/>
      <c r="AB96" s="267"/>
      <c r="AC96" s="268"/>
      <c r="AD96" s="268"/>
      <c r="AE96" s="268"/>
      <c r="AF96" s="268"/>
      <c r="AG96" s="267"/>
      <c r="AH96" s="269" t="s">
        <v>100</v>
      </c>
      <c r="AO96" s="257"/>
      <c r="AP96" s="257"/>
      <c r="AQ96" s="257"/>
      <c r="AR96" s="257"/>
    </row>
    <row r="97" spans="1:44" s="259" customFormat="1" ht="11.25" customHeight="1" x14ac:dyDescent="0.15">
      <c r="A97" s="258"/>
      <c r="B97" s="379"/>
      <c r="C97" s="379"/>
      <c r="D97" s="379"/>
      <c r="E97" s="379"/>
      <c r="F97" s="379"/>
      <c r="G97" s="379"/>
      <c r="H97" s="379"/>
      <c r="I97" s="379"/>
      <c r="J97" s="379"/>
      <c r="K97" s="379"/>
      <c r="L97" s="379"/>
      <c r="M97" s="264"/>
      <c r="N97" s="265"/>
      <c r="O97" s="266"/>
      <c r="P97" s="266"/>
      <c r="Q97" s="266"/>
      <c r="R97" s="266"/>
      <c r="S97" s="266"/>
      <c r="T97" s="264"/>
      <c r="U97" s="264"/>
      <c r="V97" s="264"/>
      <c r="W97" s="264"/>
      <c r="X97" s="264"/>
      <c r="Y97" s="267"/>
      <c r="Z97" s="267"/>
      <c r="AA97" s="267"/>
      <c r="AB97" s="267"/>
      <c r="AC97" s="267"/>
      <c r="AD97" s="267"/>
      <c r="AE97" s="267"/>
      <c r="AF97" s="267"/>
      <c r="AG97" s="267"/>
      <c r="AH97" s="267"/>
      <c r="AO97" s="257"/>
      <c r="AP97" s="257"/>
      <c r="AQ97" s="257"/>
      <c r="AR97" s="257"/>
    </row>
  </sheetData>
  <mergeCells count="41">
    <mergeCell ref="N1:S1"/>
    <mergeCell ref="D1:D4"/>
    <mergeCell ref="E1:E4"/>
    <mergeCell ref="F1:F4"/>
    <mergeCell ref="G1:G4"/>
    <mergeCell ref="H1:M1"/>
    <mergeCell ref="T1:Y1"/>
    <mergeCell ref="Z1:AE1"/>
    <mergeCell ref="AF1:AH2"/>
    <mergeCell ref="AI1:AN1"/>
    <mergeCell ref="AJ3:AK3"/>
    <mergeCell ref="AM3:AN3"/>
    <mergeCell ref="W57:W58"/>
    <mergeCell ref="Y57:Y58"/>
    <mergeCell ref="W60:W61"/>
    <mergeCell ref="Y60:Y61"/>
    <mergeCell ref="A5:A26"/>
    <mergeCell ref="B5:B13"/>
    <mergeCell ref="B18:B25"/>
    <mergeCell ref="B26:C26"/>
    <mergeCell ref="A27:A42"/>
    <mergeCell ref="B27:B36"/>
    <mergeCell ref="B37:B41"/>
    <mergeCell ref="B42:C42"/>
    <mergeCell ref="A89:C89"/>
    <mergeCell ref="A43:A76"/>
    <mergeCell ref="B43:B66"/>
    <mergeCell ref="T57:T58"/>
    <mergeCell ref="V57:V58"/>
    <mergeCell ref="Z60:Z61"/>
    <mergeCell ref="AB60:AB61"/>
    <mergeCell ref="B67:B75"/>
    <mergeCell ref="B76:C76"/>
    <mergeCell ref="A77:B88"/>
    <mergeCell ref="B97:L97"/>
    <mergeCell ref="A90:C90"/>
    <mergeCell ref="A91:C91"/>
    <mergeCell ref="A92:C92"/>
    <mergeCell ref="A93:C93"/>
    <mergeCell ref="A94:C94"/>
    <mergeCell ref="A95:AB95"/>
  </mergeCells>
  <phoneticPr fontId="3" type="noConversion"/>
  <printOptions horizontalCentered="1"/>
  <pageMargins left="0.27559055118110237" right="0.19685039370078741" top="0.74803149606299213" bottom="0.39370078740157483" header="0.31496062992125984" footer="0.31496062992125984"/>
  <pageSetup paperSize="9" scale="63" orientation="portrait" r:id="rId1"/>
  <headerFooter>
    <oddHeader>&amp;L&amp;14간호학과&amp;C&amp;20교육과정표&amp;R&amp;14 2017학년도(2019,2020년 수정)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간호2017(2019수정,2020수정)</vt:lpstr>
      <vt:lpstr>'간호2017(2019수정,2020수정)'!Print_Area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2020-01-23T05:42:59Z</cp:lastPrinted>
  <dcterms:created xsi:type="dcterms:W3CDTF">2019-02-07T02:31:52Z</dcterms:created>
  <dcterms:modified xsi:type="dcterms:W3CDTF">2020-08-18T04:41:15Z</dcterms:modified>
</cp:coreProperties>
</file>