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7950"/>
  </bookViews>
  <sheets>
    <sheet name="2022" sheetId="9" r:id="rId1"/>
    <sheet name="2021(2023수정)" sheetId="2" r:id="rId2"/>
    <sheet name="2020(2023수정)" sheetId="1" r:id="rId3"/>
    <sheet name="2019(2022수정)" sheetId="10" r:id="rId4"/>
    <sheet name="2018(2019수정,2020수정)" sheetId="11" r:id="rId5"/>
  </sheets>
  <externalReferences>
    <externalReference r:id="rId6"/>
  </externalReferences>
  <definedNames>
    <definedName name="_xlnm.Print_Area" localSheetId="4">'2018(2019수정,2020수정)'!$A$1:$AH$95</definedName>
    <definedName name="_xlnm.Print_Area" localSheetId="3">'2019(2022수정)'!$A$1:$AG$103</definedName>
    <definedName name="_xlnm.Print_Area" localSheetId="2">'2020(2023수정)'!$A$1:$AG$106</definedName>
    <definedName name="_xlnm.Print_Area" localSheetId="1">'2021(2023수정)'!$A$1:$AG$107</definedName>
    <definedName name="_xlnm.Print_Area" localSheetId="0">'2022'!$A$1:$AG$111</definedName>
    <definedName name="간호2023" localSheetId="0">[1]!매크로6</definedName>
    <definedName name="간호2023">[1]!매크로6</definedName>
    <definedName name="매크로6" localSheetId="2">[1]!매크로6</definedName>
    <definedName name="매크로6" localSheetId="1">[1]!매크로6</definedName>
    <definedName name="매크로6" localSheetId="0">[1]!매크로6</definedName>
    <definedName name="매크로6">[1]!매크로6</definedName>
    <definedName name="미래2023" localSheetId="0">[1]!매크로6</definedName>
    <definedName name="미래2023">[1]!매크로6</definedName>
    <definedName name="사복2023" localSheetId="0">[1]!매크로6</definedName>
    <definedName name="사복2023">[1]!매크로6</definedName>
    <definedName name="재활2023" localSheetId="0">[1]!매크로6</definedName>
    <definedName name="재활2023">[1]!매크로6</definedName>
    <definedName name="축구2023" localSheetId="0">[1]!매크로6</definedName>
    <definedName name="축구2023">[1]!매크로6</definedName>
    <definedName name="호조2023" localSheetId="0">[1]!매크로6</definedName>
    <definedName name="호조2023">[1]!매크로6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92" i="11" l="1"/>
  <c r="AC92" i="11"/>
  <c r="AB92" i="11"/>
  <c r="AA92" i="11"/>
  <c r="Z92" i="11"/>
  <c r="Y92" i="11"/>
  <c r="X92" i="11"/>
  <c r="W92" i="11"/>
  <c r="V92" i="11"/>
  <c r="U92" i="11"/>
  <c r="N92" i="11"/>
  <c r="M92" i="11"/>
  <c r="L92" i="11"/>
  <c r="K92" i="11"/>
  <c r="J92" i="11"/>
  <c r="I92" i="11"/>
  <c r="H92" i="11"/>
  <c r="AF88" i="11"/>
  <c r="AF92" i="11" s="1"/>
  <c r="AE88" i="11"/>
  <c r="AD88" i="11"/>
  <c r="AC88" i="11"/>
  <c r="AA88" i="11"/>
  <c r="Z88" i="11"/>
  <c r="Y88" i="11"/>
  <c r="X88" i="11"/>
  <c r="W88" i="11"/>
  <c r="V88" i="11"/>
  <c r="U88" i="11"/>
  <c r="T88" i="11"/>
  <c r="T92" i="11" s="1"/>
  <c r="S88" i="11"/>
  <c r="S92" i="11" s="1"/>
  <c r="R88" i="11"/>
  <c r="R92" i="11" s="1"/>
  <c r="Q88" i="11"/>
  <c r="Q92" i="11" s="1"/>
  <c r="P88" i="11"/>
  <c r="P92" i="11" s="1"/>
  <c r="O88" i="11"/>
  <c r="O92" i="11" s="1"/>
  <c r="N88" i="11"/>
  <c r="M88" i="11"/>
  <c r="L88" i="11"/>
  <c r="K88" i="11"/>
  <c r="J88" i="11"/>
  <c r="I88" i="11"/>
  <c r="H88" i="11"/>
  <c r="AG87" i="11"/>
  <c r="AF87" i="11"/>
  <c r="AH86" i="11"/>
  <c r="AG86" i="11"/>
  <c r="AF86" i="11"/>
  <c r="AH85" i="11"/>
  <c r="AG85" i="11"/>
  <c r="AF85" i="11"/>
  <c r="AH84" i="11"/>
  <c r="AG84" i="11"/>
  <c r="AF84" i="11"/>
  <c r="AH83" i="11"/>
  <c r="AG83" i="11"/>
  <c r="AF83" i="11"/>
  <c r="AH82" i="11"/>
  <c r="AG82" i="11"/>
  <c r="AF82" i="11"/>
  <c r="AH81" i="11"/>
  <c r="AG81" i="11"/>
  <c r="AF81" i="11"/>
  <c r="AH80" i="11"/>
  <c r="AG80" i="11"/>
  <c r="AF80" i="11"/>
  <c r="AH79" i="11"/>
  <c r="AG79" i="11"/>
  <c r="AF79" i="11"/>
  <c r="AH78" i="11"/>
  <c r="AG78" i="11"/>
  <c r="AF78" i="11"/>
  <c r="AH77" i="11"/>
  <c r="AG77" i="11"/>
  <c r="AF77" i="11"/>
  <c r="Z76" i="11"/>
  <c r="Z91" i="11" s="1"/>
  <c r="J76" i="11"/>
  <c r="J91" i="11" s="1"/>
  <c r="AE75" i="11"/>
  <c r="AD75" i="11"/>
  <c r="AC75" i="11"/>
  <c r="AB75" i="11"/>
  <c r="AA75" i="11"/>
  <c r="Z75" i="11"/>
  <c r="Y75" i="11"/>
  <c r="X75" i="11"/>
  <c r="W75" i="11"/>
  <c r="V75" i="11"/>
  <c r="U75" i="11"/>
  <c r="T75" i="11"/>
  <c r="S75" i="11"/>
  <c r="R75" i="11"/>
  <c r="Q75" i="11"/>
  <c r="P75" i="11"/>
  <c r="O75" i="11"/>
  <c r="N75" i="11"/>
  <c r="M75" i="11"/>
  <c r="L75" i="11"/>
  <c r="K75" i="11"/>
  <c r="J75" i="11"/>
  <c r="AH75" i="11" s="1"/>
  <c r="I75" i="11"/>
  <c r="AG75" i="11" s="1"/>
  <c r="H75" i="11"/>
  <c r="AF75" i="11" s="1"/>
  <c r="AH74" i="11"/>
  <c r="AG74" i="11"/>
  <c r="AF74" i="11"/>
  <c r="AH73" i="11"/>
  <c r="AG73" i="11"/>
  <c r="AF73" i="11"/>
  <c r="AH72" i="11"/>
  <c r="AG72" i="11"/>
  <c r="AF72" i="11"/>
  <c r="AH71" i="11"/>
  <c r="AG71" i="11"/>
  <c r="AF71" i="11"/>
  <c r="AH70" i="11"/>
  <c r="AG70" i="11"/>
  <c r="AF70" i="11"/>
  <c r="AH69" i="11"/>
  <c r="AG69" i="11"/>
  <c r="AF69" i="11"/>
  <c r="AH68" i="11"/>
  <c r="AG68" i="11"/>
  <c r="AF68" i="11"/>
  <c r="AH67" i="11"/>
  <c r="AG67" i="11"/>
  <c r="AF67" i="11"/>
  <c r="AH66" i="11"/>
  <c r="AG66" i="11"/>
  <c r="AF66" i="11"/>
  <c r="AE65" i="11"/>
  <c r="AE76" i="11" s="1"/>
  <c r="AE91" i="11" s="1"/>
  <c r="AD65" i="11"/>
  <c r="AD76" i="11" s="1"/>
  <c r="AD91" i="11" s="1"/>
  <c r="AC65" i="11"/>
  <c r="AC76" i="11" s="1"/>
  <c r="AC91" i="11" s="1"/>
  <c r="AB65" i="11"/>
  <c r="AB76" i="11" s="1"/>
  <c r="AB91" i="11" s="1"/>
  <c r="AA65" i="11"/>
  <c r="AA76" i="11" s="1"/>
  <c r="AA91" i="11" s="1"/>
  <c r="Z65" i="11"/>
  <c r="Y65" i="11"/>
  <c r="Y76" i="11" s="1"/>
  <c r="Y91" i="11" s="1"/>
  <c r="X65" i="11"/>
  <c r="X76" i="11" s="1"/>
  <c r="X91" i="11" s="1"/>
  <c r="W65" i="11"/>
  <c r="W76" i="11" s="1"/>
  <c r="W91" i="11" s="1"/>
  <c r="V65" i="11"/>
  <c r="V76" i="11" s="1"/>
  <c r="V91" i="11" s="1"/>
  <c r="U65" i="11"/>
  <c r="U76" i="11" s="1"/>
  <c r="U91" i="11" s="1"/>
  <c r="T65" i="11"/>
  <c r="T76" i="11" s="1"/>
  <c r="T91" i="11" s="1"/>
  <c r="S65" i="11"/>
  <c r="S76" i="11" s="1"/>
  <c r="S91" i="11" s="1"/>
  <c r="R65" i="11"/>
  <c r="R76" i="11" s="1"/>
  <c r="R91" i="11" s="1"/>
  <c r="Q65" i="11"/>
  <c r="Q76" i="11" s="1"/>
  <c r="Q91" i="11" s="1"/>
  <c r="P65" i="11"/>
  <c r="P76" i="11" s="1"/>
  <c r="P91" i="11" s="1"/>
  <c r="O65" i="11"/>
  <c r="O76" i="11" s="1"/>
  <c r="O91" i="11" s="1"/>
  <c r="N65" i="11"/>
  <c r="N76" i="11" s="1"/>
  <c r="N91" i="11" s="1"/>
  <c r="M65" i="11"/>
  <c r="AH65" i="11" s="1"/>
  <c r="L65" i="11"/>
  <c r="AG65" i="11" s="1"/>
  <c r="K65" i="11"/>
  <c r="AF65" i="11" s="1"/>
  <c r="J65" i="11"/>
  <c r="I65" i="11"/>
  <c r="I76" i="11" s="1"/>
  <c r="H65" i="11"/>
  <c r="H76" i="11" s="1"/>
  <c r="AH64" i="11"/>
  <c r="AG64" i="11"/>
  <c r="AH63" i="11"/>
  <c r="AG63" i="11"/>
  <c r="AF63" i="11"/>
  <c r="AH62" i="11"/>
  <c r="AG62" i="11"/>
  <c r="AF62" i="11"/>
  <c r="AH61" i="11"/>
  <c r="AG61" i="11"/>
  <c r="AF61" i="11"/>
  <c r="AH60" i="11"/>
  <c r="AG60" i="11"/>
  <c r="AF60" i="11"/>
  <c r="AH59" i="11"/>
  <c r="AG59" i="11"/>
  <c r="AF59" i="11"/>
  <c r="AH58" i="11"/>
  <c r="AG58" i="11"/>
  <c r="AF58" i="11"/>
  <c r="AH57" i="11"/>
  <c r="AG57" i="11"/>
  <c r="AF57" i="11"/>
  <c r="AH56" i="11"/>
  <c r="AG56" i="11"/>
  <c r="AF56" i="11"/>
  <c r="AH55" i="11"/>
  <c r="AG55" i="11"/>
  <c r="AF55" i="11"/>
  <c r="AH54" i="11"/>
  <c r="AG54" i="11"/>
  <c r="AF54" i="11"/>
  <c r="AH53" i="11"/>
  <c r="AG53" i="11"/>
  <c r="AF53" i="11"/>
  <c r="AH52" i="11"/>
  <c r="AG52" i="11"/>
  <c r="AF52" i="11"/>
  <c r="AH51" i="11"/>
  <c r="AG51" i="11"/>
  <c r="AF51" i="11"/>
  <c r="AH50" i="11"/>
  <c r="AG50" i="11"/>
  <c r="AF50" i="11"/>
  <c r="AH49" i="11"/>
  <c r="AG49" i="11"/>
  <c r="AF49" i="11"/>
  <c r="AH48" i="11"/>
  <c r="AG48" i="11"/>
  <c r="AF48" i="11"/>
  <c r="AH47" i="11"/>
  <c r="AG47" i="11"/>
  <c r="AF47" i="11"/>
  <c r="AH46" i="11"/>
  <c r="AG46" i="11"/>
  <c r="AF46" i="11"/>
  <c r="AH45" i="11"/>
  <c r="AG45" i="11"/>
  <c r="AF45" i="11"/>
  <c r="AH44" i="11"/>
  <c r="AG44" i="11"/>
  <c r="AF44" i="11"/>
  <c r="AH43" i="11"/>
  <c r="AG43" i="11"/>
  <c r="AF43" i="11"/>
  <c r="AH42" i="11"/>
  <c r="AG42" i="11"/>
  <c r="AF42" i="11"/>
  <c r="AH41" i="11"/>
  <c r="AG41" i="11"/>
  <c r="AF41" i="11"/>
  <c r="AE40" i="11"/>
  <c r="AE90" i="11" s="1"/>
  <c r="AD40" i="11"/>
  <c r="AD90" i="11" s="1"/>
  <c r="AC40" i="11"/>
  <c r="AC90" i="11" s="1"/>
  <c r="R40" i="11"/>
  <c r="R90" i="11" s="1"/>
  <c r="Q40" i="11"/>
  <c r="Q90" i="11" s="1"/>
  <c r="P40" i="11"/>
  <c r="P90" i="11" s="1"/>
  <c r="O40" i="11"/>
  <c r="O90" i="11" s="1"/>
  <c r="N40" i="11"/>
  <c r="N90" i="11" s="1"/>
  <c r="M40" i="11"/>
  <c r="M90" i="11" s="1"/>
  <c r="AE39" i="11"/>
  <c r="AD39" i="11"/>
  <c r="AC39" i="11"/>
  <c r="AB39" i="11"/>
  <c r="AB40" i="11" s="1"/>
  <c r="AB90" i="11" s="1"/>
  <c r="AA39" i="11"/>
  <c r="AA40" i="11" s="1"/>
  <c r="AA90" i="11" s="1"/>
  <c r="Z39" i="11"/>
  <c r="Z40" i="11" s="1"/>
  <c r="Z90" i="11" s="1"/>
  <c r="Y39" i="11"/>
  <c r="Y40" i="11" s="1"/>
  <c r="Y90" i="11" s="1"/>
  <c r="X39" i="11"/>
  <c r="X40" i="11" s="1"/>
  <c r="X90" i="11" s="1"/>
  <c r="W39" i="11"/>
  <c r="W40" i="11" s="1"/>
  <c r="W90" i="11" s="1"/>
  <c r="V39" i="11"/>
  <c r="U39" i="11"/>
  <c r="T39" i="11"/>
  <c r="T40" i="11" s="1"/>
  <c r="T90" i="11" s="1"/>
  <c r="S39" i="11"/>
  <c r="R39" i="11"/>
  <c r="Q39" i="11"/>
  <c r="P39" i="11"/>
  <c r="O39" i="11"/>
  <c r="N39" i="11"/>
  <c r="M39" i="11"/>
  <c r="L39" i="11"/>
  <c r="K39" i="11"/>
  <c r="J39" i="11"/>
  <c r="AH39" i="11" s="1"/>
  <c r="I39" i="11"/>
  <c r="AG39" i="11" s="1"/>
  <c r="H39" i="11"/>
  <c r="AF39" i="11" s="1"/>
  <c r="AH38" i="11"/>
  <c r="AG38" i="11"/>
  <c r="AF38" i="11"/>
  <c r="AH37" i="11"/>
  <c r="AG37" i="11"/>
  <c r="AF37" i="11"/>
  <c r="AH36" i="11"/>
  <c r="AG36" i="11"/>
  <c r="AF36" i="11"/>
  <c r="AH35" i="11"/>
  <c r="AG35" i="11"/>
  <c r="AF35" i="11"/>
  <c r="AH34" i="11"/>
  <c r="AG34" i="11"/>
  <c r="AF34" i="11"/>
  <c r="AH33" i="11"/>
  <c r="AG33" i="11"/>
  <c r="AF33" i="11"/>
  <c r="AE32" i="11"/>
  <c r="AD32" i="11"/>
  <c r="AC32" i="11"/>
  <c r="AB32" i="11"/>
  <c r="AA32" i="11"/>
  <c r="Z32" i="11"/>
  <c r="Y32" i="11"/>
  <c r="X32" i="11"/>
  <c r="W32" i="11"/>
  <c r="V32" i="11"/>
  <c r="V40" i="11" s="1"/>
  <c r="V90" i="11" s="1"/>
  <c r="U32" i="11"/>
  <c r="U40" i="11" s="1"/>
  <c r="U90" i="11" s="1"/>
  <c r="T32" i="11"/>
  <c r="S32" i="11"/>
  <c r="S40" i="11" s="1"/>
  <c r="S90" i="11" s="1"/>
  <c r="R32" i="11"/>
  <c r="Q32" i="11"/>
  <c r="P32" i="11"/>
  <c r="O32" i="11"/>
  <c r="N32" i="11"/>
  <c r="M32" i="11"/>
  <c r="L32" i="11"/>
  <c r="L40" i="11" s="1"/>
  <c r="L90" i="11" s="1"/>
  <c r="K32" i="11"/>
  <c r="K40" i="11" s="1"/>
  <c r="K90" i="11" s="1"/>
  <c r="J32" i="11"/>
  <c r="J40" i="11" s="1"/>
  <c r="I32" i="11"/>
  <c r="I40" i="11" s="1"/>
  <c r="H32" i="11"/>
  <c r="H40" i="11" s="1"/>
  <c r="AH31" i="11"/>
  <c r="AG31" i="11"/>
  <c r="AF31" i="11"/>
  <c r="AH30" i="11"/>
  <c r="AG30" i="11"/>
  <c r="AF30" i="11"/>
  <c r="AH29" i="11"/>
  <c r="AG29" i="11"/>
  <c r="AF29" i="11"/>
  <c r="AH28" i="11"/>
  <c r="AG28" i="11"/>
  <c r="AF28" i="11"/>
  <c r="AH27" i="11"/>
  <c r="AG27" i="11"/>
  <c r="AF27" i="11"/>
  <c r="AH26" i="11"/>
  <c r="AG26" i="11"/>
  <c r="AF26" i="11"/>
  <c r="AH25" i="11"/>
  <c r="AG25" i="11"/>
  <c r="AF25" i="11"/>
  <c r="AH24" i="11"/>
  <c r="AG24" i="11"/>
  <c r="AF24" i="11"/>
  <c r="AC23" i="11"/>
  <c r="AC89" i="11" s="1"/>
  <c r="AB23" i="11"/>
  <c r="AB89" i="11" s="1"/>
  <c r="AA23" i="11"/>
  <c r="AA89" i="11" s="1"/>
  <c r="Z23" i="11"/>
  <c r="Z89" i="11" s="1"/>
  <c r="Y23" i="11"/>
  <c r="Y89" i="11" s="1"/>
  <c r="X23" i="11"/>
  <c r="X89" i="11" s="1"/>
  <c r="M23" i="11"/>
  <c r="M89" i="11" s="1"/>
  <c r="L23" i="11"/>
  <c r="L89" i="11" s="1"/>
  <c r="K23" i="11"/>
  <c r="K89" i="11" s="1"/>
  <c r="J23" i="11"/>
  <c r="J89" i="11" s="1"/>
  <c r="I23" i="11"/>
  <c r="I89" i="11" s="1"/>
  <c r="H23" i="11"/>
  <c r="AE22" i="11"/>
  <c r="AD22" i="11"/>
  <c r="AC22" i="11"/>
  <c r="AB22" i="11"/>
  <c r="AA22" i="11"/>
  <c r="Z22" i="11"/>
  <c r="Y22" i="11"/>
  <c r="X22" i="11"/>
  <c r="W22" i="11"/>
  <c r="V22" i="11"/>
  <c r="U22" i="11"/>
  <c r="T22" i="11"/>
  <c r="S22" i="11"/>
  <c r="R22" i="11"/>
  <c r="Q22" i="11"/>
  <c r="P22" i="11"/>
  <c r="O22" i="11"/>
  <c r="N22" i="11"/>
  <c r="M22" i="11"/>
  <c r="L22" i="11"/>
  <c r="K22" i="11"/>
  <c r="J22" i="11"/>
  <c r="AH22" i="11" s="1"/>
  <c r="I22" i="11"/>
  <c r="AG22" i="11" s="1"/>
  <c r="H22" i="11"/>
  <c r="AF22" i="11" s="1"/>
  <c r="AH21" i="11"/>
  <c r="AG21" i="11"/>
  <c r="AF21" i="11"/>
  <c r="AH20" i="11"/>
  <c r="AG20" i="11"/>
  <c r="AF20" i="11"/>
  <c r="AH19" i="11"/>
  <c r="AG19" i="11"/>
  <c r="AF19" i="11"/>
  <c r="AH18" i="11"/>
  <c r="AG18" i="11"/>
  <c r="AF18" i="11"/>
  <c r="AH17" i="11"/>
  <c r="AG17" i="11"/>
  <c r="AF17" i="11"/>
  <c r="AH16" i="11"/>
  <c r="AG16" i="11"/>
  <c r="AF16" i="11"/>
  <c r="AH15" i="11"/>
  <c r="AG15" i="11"/>
  <c r="AF15" i="11"/>
  <c r="AH14" i="11"/>
  <c r="AG14" i="11"/>
  <c r="AF14" i="11"/>
  <c r="AE13" i="11"/>
  <c r="AE23" i="11" s="1"/>
  <c r="AE89" i="11" s="1"/>
  <c r="AD13" i="11"/>
  <c r="AD23" i="11" s="1"/>
  <c r="AD89" i="11" s="1"/>
  <c r="AC13" i="11"/>
  <c r="AB13" i="11"/>
  <c r="AA13" i="11"/>
  <c r="Z13" i="11"/>
  <c r="Y13" i="11"/>
  <c r="X13" i="11"/>
  <c r="W13" i="11"/>
  <c r="W23" i="11" s="1"/>
  <c r="W89" i="11" s="1"/>
  <c r="V13" i="11"/>
  <c r="V23" i="11" s="1"/>
  <c r="V89" i="11" s="1"/>
  <c r="U13" i="11"/>
  <c r="U23" i="11" s="1"/>
  <c r="U89" i="11" s="1"/>
  <c r="T13" i="11"/>
  <c r="T23" i="11" s="1"/>
  <c r="T89" i="11" s="1"/>
  <c r="S13" i="11"/>
  <c r="S23" i="11" s="1"/>
  <c r="S89" i="11" s="1"/>
  <c r="R13" i="11"/>
  <c r="R23" i="11" s="1"/>
  <c r="R89" i="11" s="1"/>
  <c r="Q13" i="11"/>
  <c r="Q23" i="11" s="1"/>
  <c r="Q89" i="11" s="1"/>
  <c r="P13" i="11"/>
  <c r="P23" i="11" s="1"/>
  <c r="P89" i="11" s="1"/>
  <c r="O13" i="11"/>
  <c r="O23" i="11" s="1"/>
  <c r="O89" i="11" s="1"/>
  <c r="N13" i="11"/>
  <c r="N23" i="11" s="1"/>
  <c r="N89" i="11" s="1"/>
  <c r="M13" i="11"/>
  <c r="L13" i="11"/>
  <c r="K13" i="11"/>
  <c r="J13" i="11"/>
  <c r="AH13" i="11" s="1"/>
  <c r="AH23" i="11" s="1"/>
  <c r="AH89" i="11" s="1"/>
  <c r="I13" i="11"/>
  <c r="AG13" i="11" s="1"/>
  <c r="AG23" i="11" s="1"/>
  <c r="AG89" i="11" s="1"/>
  <c r="H13" i="11"/>
  <c r="AF13" i="11" s="1"/>
  <c r="AH12" i="11"/>
  <c r="AG12" i="11"/>
  <c r="AF12" i="11"/>
  <c r="AH11" i="11"/>
  <c r="AF11" i="11"/>
  <c r="AH10" i="11"/>
  <c r="AG10" i="11"/>
  <c r="AF10" i="11"/>
  <c r="AH9" i="11"/>
  <c r="AG9" i="11"/>
  <c r="AF9" i="11"/>
  <c r="AH8" i="11"/>
  <c r="AG8" i="11"/>
  <c r="AF8" i="11"/>
  <c r="AH7" i="11"/>
  <c r="AG7" i="11"/>
  <c r="AF7" i="11"/>
  <c r="AH6" i="11"/>
  <c r="AG6" i="11"/>
  <c r="AF6" i="11"/>
  <c r="AH5" i="11"/>
  <c r="AG5" i="11"/>
  <c r="AF5" i="11"/>
  <c r="AE93" i="11" l="1"/>
  <c r="AF23" i="11"/>
  <c r="AF89" i="11" s="1"/>
  <c r="S93" i="11"/>
  <c r="S94" i="11"/>
  <c r="AD94" i="11"/>
  <c r="AD93" i="11"/>
  <c r="H90" i="11"/>
  <c r="AF40" i="11"/>
  <c r="AF90" i="11" s="1"/>
  <c r="M93" i="11"/>
  <c r="X93" i="11"/>
  <c r="X94" i="11"/>
  <c r="H91" i="11"/>
  <c r="Y93" i="11"/>
  <c r="Y94" i="11"/>
  <c r="I91" i="11"/>
  <c r="R93" i="11"/>
  <c r="R94" i="11"/>
  <c r="U93" i="11"/>
  <c r="U94" i="11"/>
  <c r="I90" i="11"/>
  <c r="I93" i="11" s="1"/>
  <c r="AG40" i="11"/>
  <c r="AG90" i="11" s="1"/>
  <c r="V93" i="11"/>
  <c r="V94" i="11"/>
  <c r="Z93" i="11"/>
  <c r="Z94" i="11"/>
  <c r="Q94" i="11"/>
  <c r="Q93" i="11"/>
  <c r="T93" i="11"/>
  <c r="T94" i="11"/>
  <c r="J90" i="11"/>
  <c r="J93" i="11" s="1"/>
  <c r="AH40" i="11"/>
  <c r="AH90" i="11" s="1"/>
  <c r="AA93" i="11"/>
  <c r="AA94" i="11"/>
  <c r="N94" i="11"/>
  <c r="N93" i="11"/>
  <c r="P94" i="11"/>
  <c r="P93" i="11"/>
  <c r="W93" i="11"/>
  <c r="W94" i="11"/>
  <c r="AB94" i="11"/>
  <c r="AB93" i="11"/>
  <c r="O94" i="11"/>
  <c r="O93" i="11"/>
  <c r="AC94" i="11"/>
  <c r="AC93" i="11"/>
  <c r="K76" i="11"/>
  <c r="K91" i="11" s="1"/>
  <c r="K93" i="11" s="1"/>
  <c r="AG88" i="11"/>
  <c r="AG92" i="11" s="1"/>
  <c r="L76" i="11"/>
  <c r="L91" i="11" s="1"/>
  <c r="L94" i="11" s="1"/>
  <c r="H89" i="11"/>
  <c r="M76" i="11"/>
  <c r="M91" i="11" s="1"/>
  <c r="M94" i="11" s="1"/>
  <c r="AF32" i="11"/>
  <c r="AG32" i="11"/>
  <c r="AH32" i="11"/>
  <c r="L93" i="11" l="1"/>
  <c r="AG76" i="11"/>
  <c r="AG91" i="11" s="1"/>
  <c r="AG93" i="11" s="1"/>
  <c r="K94" i="11"/>
  <c r="J94" i="11"/>
  <c r="AF76" i="11"/>
  <c r="AF91" i="11" s="1"/>
  <c r="I94" i="11"/>
  <c r="H93" i="11"/>
  <c r="H94" i="11"/>
  <c r="AF94" i="11"/>
  <c r="AF93" i="11"/>
  <c r="AH76" i="11"/>
  <c r="AH91" i="11" s="1"/>
  <c r="AH93" i="11" s="1"/>
  <c r="AG94" i="11" l="1"/>
  <c r="AA100" i="10" l="1"/>
  <c r="AD96" i="10"/>
  <c r="AC96" i="10"/>
  <c r="AC100" i="10" s="1"/>
  <c r="AB96" i="10"/>
  <c r="AB100" i="10" s="1"/>
  <c r="Z96" i="10"/>
  <c r="Z100" i="10" s="1"/>
  <c r="Y96" i="10"/>
  <c r="Y100" i="10" s="1"/>
  <c r="X96" i="10"/>
  <c r="X100" i="10" s="1"/>
  <c r="W96" i="10"/>
  <c r="W100" i="10" s="1"/>
  <c r="V96" i="10"/>
  <c r="V100" i="10" s="1"/>
  <c r="U96" i="10"/>
  <c r="U100" i="10" s="1"/>
  <c r="T96" i="10"/>
  <c r="T100" i="10" s="1"/>
  <c r="S96" i="10"/>
  <c r="S100" i="10" s="1"/>
  <c r="R96" i="10"/>
  <c r="R100" i="10" s="1"/>
  <c r="Q96" i="10"/>
  <c r="Q100" i="10" s="1"/>
  <c r="P96" i="10"/>
  <c r="P100" i="10" s="1"/>
  <c r="O96" i="10"/>
  <c r="O100" i="10" s="1"/>
  <c r="N96" i="10"/>
  <c r="N100" i="10" s="1"/>
  <c r="M96" i="10"/>
  <c r="M100" i="10" s="1"/>
  <c r="L96" i="10"/>
  <c r="L100" i="10" s="1"/>
  <c r="K96" i="10"/>
  <c r="K100" i="10" s="1"/>
  <c r="J96" i="10"/>
  <c r="J100" i="10" s="1"/>
  <c r="I96" i="10"/>
  <c r="I100" i="10" s="1"/>
  <c r="H96" i="10"/>
  <c r="H100" i="10" s="1"/>
  <c r="G96" i="10"/>
  <c r="G100" i="10" s="1"/>
  <c r="AF95" i="10"/>
  <c r="AE95" i="10"/>
  <c r="AG94" i="10"/>
  <c r="AE94" i="10"/>
  <c r="AG93" i="10"/>
  <c r="AF93" i="10"/>
  <c r="AE93" i="10"/>
  <c r="AG92" i="10"/>
  <c r="AF92" i="10"/>
  <c r="AE92" i="10"/>
  <c r="AG91" i="10"/>
  <c r="AF91" i="10"/>
  <c r="AE91" i="10"/>
  <c r="AG90" i="10"/>
  <c r="AF90" i="10"/>
  <c r="AE90" i="10"/>
  <c r="AG89" i="10"/>
  <c r="AF89" i="10"/>
  <c r="AE89" i="10"/>
  <c r="AG88" i="10"/>
  <c r="AF88" i="10"/>
  <c r="AE88" i="10"/>
  <c r="AG87" i="10"/>
  <c r="AF87" i="10"/>
  <c r="AE87" i="10"/>
  <c r="AG86" i="10"/>
  <c r="AF86" i="10"/>
  <c r="AE86" i="10"/>
  <c r="AG85" i="10"/>
  <c r="AF85" i="10"/>
  <c r="AE85" i="10"/>
  <c r="AD83" i="10"/>
  <c r="AC83" i="10"/>
  <c r="AB83" i="10"/>
  <c r="AA83" i="10"/>
  <c r="Z83" i="10"/>
  <c r="Y83" i="10"/>
  <c r="X83" i="10"/>
  <c r="W83" i="10"/>
  <c r="V83" i="10"/>
  <c r="U83" i="10"/>
  <c r="T83" i="10"/>
  <c r="S83" i="10"/>
  <c r="R83" i="10"/>
  <c r="Q83" i="10"/>
  <c r="P83" i="10"/>
  <c r="O83" i="10"/>
  <c r="N83" i="10"/>
  <c r="M83" i="10"/>
  <c r="L83" i="10"/>
  <c r="K83" i="10"/>
  <c r="J83" i="10"/>
  <c r="I83" i="10"/>
  <c r="H83" i="10"/>
  <c r="AF83" i="10" s="1"/>
  <c r="G83" i="10"/>
  <c r="AE83" i="10" s="1"/>
  <c r="AG82" i="10"/>
  <c r="AF82" i="10"/>
  <c r="AE82" i="10"/>
  <c r="AG81" i="10"/>
  <c r="AF81" i="10"/>
  <c r="AE81" i="10"/>
  <c r="AG80" i="10"/>
  <c r="AF80" i="10"/>
  <c r="AE80" i="10"/>
  <c r="AG79" i="10"/>
  <c r="AF79" i="10"/>
  <c r="AE79" i="10"/>
  <c r="AG78" i="10"/>
  <c r="AF78" i="10"/>
  <c r="AE78" i="10"/>
  <c r="AG77" i="10"/>
  <c r="AF77" i="10"/>
  <c r="AE77" i="10"/>
  <c r="AG76" i="10"/>
  <c r="AF76" i="10"/>
  <c r="AE76" i="10"/>
  <c r="AG75" i="10"/>
  <c r="AF75" i="10"/>
  <c r="AE75" i="10"/>
  <c r="AG74" i="10"/>
  <c r="AF74" i="10"/>
  <c r="AE74" i="10"/>
  <c r="AD73" i="10"/>
  <c r="AD84" i="10" s="1"/>
  <c r="AD99" i="10" s="1"/>
  <c r="AC73" i="10"/>
  <c r="AC84" i="10" s="1"/>
  <c r="AC99" i="10" s="1"/>
  <c r="AB73" i="10"/>
  <c r="AB84" i="10" s="1"/>
  <c r="AB99" i="10" s="1"/>
  <c r="AA73" i="10"/>
  <c r="AA84" i="10" s="1"/>
  <c r="AA99" i="10" s="1"/>
  <c r="Z73" i="10"/>
  <c r="Z84" i="10" s="1"/>
  <c r="Z99" i="10" s="1"/>
  <c r="Y73" i="10"/>
  <c r="Y84" i="10" s="1"/>
  <c r="Y99" i="10" s="1"/>
  <c r="X73" i="10"/>
  <c r="X84" i="10" s="1"/>
  <c r="X99" i="10" s="1"/>
  <c r="W73" i="10"/>
  <c r="W84" i="10" s="1"/>
  <c r="W99" i="10" s="1"/>
  <c r="V73" i="10"/>
  <c r="V84" i="10" s="1"/>
  <c r="V99" i="10" s="1"/>
  <c r="U73" i="10"/>
  <c r="U84" i="10" s="1"/>
  <c r="U99" i="10" s="1"/>
  <c r="T73" i="10"/>
  <c r="T84" i="10" s="1"/>
  <c r="T99" i="10" s="1"/>
  <c r="S73" i="10"/>
  <c r="R73" i="10"/>
  <c r="Q73" i="10"/>
  <c r="P73" i="10"/>
  <c r="P84" i="10" s="1"/>
  <c r="P99" i="10" s="1"/>
  <c r="O73" i="10"/>
  <c r="O84" i="10" s="1"/>
  <c r="O99" i="10" s="1"/>
  <c r="N73" i="10"/>
  <c r="N84" i="10" s="1"/>
  <c r="N99" i="10" s="1"/>
  <c r="M73" i="10"/>
  <c r="M84" i="10" s="1"/>
  <c r="M99" i="10" s="1"/>
  <c r="L73" i="10"/>
  <c r="L84" i="10" s="1"/>
  <c r="L99" i="10" s="1"/>
  <c r="K73" i="10"/>
  <c r="K84" i="10" s="1"/>
  <c r="K99" i="10" s="1"/>
  <c r="J73" i="10"/>
  <c r="J84" i="10" s="1"/>
  <c r="J99" i="10" s="1"/>
  <c r="I73" i="10"/>
  <c r="H73" i="10"/>
  <c r="G73" i="10"/>
  <c r="AG72" i="10"/>
  <c r="AF72" i="10"/>
  <c r="AG71" i="10"/>
  <c r="AF71" i="10"/>
  <c r="AE71" i="10"/>
  <c r="AG70" i="10"/>
  <c r="AF70" i="10"/>
  <c r="AE70" i="10"/>
  <c r="AG69" i="10"/>
  <c r="AF69" i="10"/>
  <c r="AE69" i="10"/>
  <c r="AG68" i="10"/>
  <c r="AF68" i="10"/>
  <c r="AE68" i="10"/>
  <c r="AG67" i="10"/>
  <c r="AF67" i="10"/>
  <c r="AE67" i="10"/>
  <c r="AG66" i="10"/>
  <c r="AF66" i="10"/>
  <c r="AE66" i="10"/>
  <c r="AG65" i="10"/>
  <c r="AF65" i="10"/>
  <c r="AE65" i="10"/>
  <c r="AG64" i="10"/>
  <c r="AF64" i="10"/>
  <c r="AE64" i="10"/>
  <c r="AG63" i="10"/>
  <c r="AF63" i="10"/>
  <c r="AE63" i="10"/>
  <c r="AG62" i="10"/>
  <c r="AF62" i="10"/>
  <c r="AE62" i="10"/>
  <c r="AG61" i="10"/>
  <c r="AF61" i="10"/>
  <c r="AE61" i="10"/>
  <c r="AG60" i="10"/>
  <c r="AF60" i="10"/>
  <c r="AE60" i="10"/>
  <c r="AG59" i="10"/>
  <c r="AF59" i="10"/>
  <c r="AE59" i="10"/>
  <c r="AG58" i="10"/>
  <c r="AF58" i="10"/>
  <c r="AE58" i="10"/>
  <c r="AG57" i="10"/>
  <c r="AF57" i="10"/>
  <c r="AE57" i="10"/>
  <c r="AG56" i="10"/>
  <c r="AF56" i="10"/>
  <c r="AE56" i="10"/>
  <c r="AG55" i="10"/>
  <c r="AF55" i="10"/>
  <c r="AE55" i="10"/>
  <c r="AG54" i="10"/>
  <c r="AF54" i="10"/>
  <c r="AE54" i="10"/>
  <c r="AG53" i="10"/>
  <c r="AF53" i="10"/>
  <c r="AE53" i="10"/>
  <c r="AG52" i="10"/>
  <c r="AF52" i="10"/>
  <c r="AE52" i="10"/>
  <c r="AG51" i="10"/>
  <c r="AF51" i="10"/>
  <c r="AE51" i="10"/>
  <c r="AG50" i="10"/>
  <c r="AF50" i="10"/>
  <c r="AE50" i="10"/>
  <c r="AG49" i="10"/>
  <c r="AF49" i="10"/>
  <c r="AE49" i="10"/>
  <c r="J48" i="10"/>
  <c r="J98" i="10" s="1"/>
  <c r="I48" i="10"/>
  <c r="H48" i="10"/>
  <c r="G48" i="10"/>
  <c r="AD47" i="10"/>
  <c r="AC47" i="10"/>
  <c r="AB47" i="10"/>
  <c r="AA47" i="10"/>
  <c r="AA48" i="10" s="1"/>
  <c r="AA98" i="10" s="1"/>
  <c r="Z47" i="10"/>
  <c r="Z48" i="10" s="1"/>
  <c r="Z98" i="10" s="1"/>
  <c r="Y47" i="10"/>
  <c r="X47" i="10"/>
  <c r="W47" i="10"/>
  <c r="W48" i="10" s="1"/>
  <c r="W98" i="10" s="1"/>
  <c r="V47" i="10"/>
  <c r="U47" i="10"/>
  <c r="T47" i="10"/>
  <c r="S47" i="10"/>
  <c r="R47" i="10"/>
  <c r="Q47" i="10"/>
  <c r="P47" i="10"/>
  <c r="O47" i="10"/>
  <c r="N47" i="10"/>
  <c r="M47" i="10"/>
  <c r="L47" i="10"/>
  <c r="K47" i="10"/>
  <c r="J47" i="10"/>
  <c r="I47" i="10"/>
  <c r="H47" i="10"/>
  <c r="G47" i="10"/>
  <c r="AG46" i="10"/>
  <c r="AF46" i="10"/>
  <c r="AE46" i="10"/>
  <c r="AG45" i="10"/>
  <c r="AF45" i="10"/>
  <c r="AE45" i="10"/>
  <c r="AG44" i="10"/>
  <c r="AF44" i="10"/>
  <c r="AE44" i="10"/>
  <c r="AG43" i="10"/>
  <c r="AF43" i="10"/>
  <c r="AE43" i="10"/>
  <c r="AG42" i="10"/>
  <c r="AF42" i="10"/>
  <c r="AE42" i="10"/>
  <c r="AG41" i="10"/>
  <c r="AF41" i="10"/>
  <c r="AE41" i="10"/>
  <c r="AG40" i="10"/>
  <c r="AF40" i="10"/>
  <c r="AE40" i="10"/>
  <c r="AG39" i="10"/>
  <c r="AF39" i="10"/>
  <c r="AE39" i="10"/>
  <c r="AD38" i="10"/>
  <c r="AC38" i="10"/>
  <c r="AB38" i="10"/>
  <c r="AB48" i="10" s="1"/>
  <c r="AB98" i="10" s="1"/>
  <c r="AA38" i="10"/>
  <c r="Z38" i="10"/>
  <c r="Y38" i="10"/>
  <c r="Y48" i="10" s="1"/>
  <c r="Y98" i="10" s="1"/>
  <c r="X38" i="10"/>
  <c r="X48" i="10" s="1"/>
  <c r="X98" i="10" s="1"/>
  <c r="W38" i="10"/>
  <c r="V38" i="10"/>
  <c r="U38" i="10"/>
  <c r="T38" i="10"/>
  <c r="S38" i="10"/>
  <c r="R38" i="10"/>
  <c r="R48" i="10" s="1"/>
  <c r="R98" i="10" s="1"/>
  <c r="Q38" i="10"/>
  <c r="Q48" i="10" s="1"/>
  <c r="Q98" i="10" s="1"/>
  <c r="P38" i="10"/>
  <c r="P48" i="10" s="1"/>
  <c r="P98" i="10" s="1"/>
  <c r="O38" i="10"/>
  <c r="O48" i="10" s="1"/>
  <c r="O98" i="10" s="1"/>
  <c r="N38" i="10"/>
  <c r="N48" i="10" s="1"/>
  <c r="N98" i="10" s="1"/>
  <c r="M38" i="10"/>
  <c r="M48" i="10" s="1"/>
  <c r="M98" i="10" s="1"/>
  <c r="L38" i="10"/>
  <c r="L48" i="10" s="1"/>
  <c r="L98" i="10" s="1"/>
  <c r="K38" i="10"/>
  <c r="K48" i="10" s="1"/>
  <c r="K98" i="10" s="1"/>
  <c r="J38" i="10"/>
  <c r="I38" i="10"/>
  <c r="H38" i="10"/>
  <c r="G38" i="10"/>
  <c r="AG37" i="10"/>
  <c r="AF37" i="10"/>
  <c r="AE37" i="10"/>
  <c r="AG36" i="10"/>
  <c r="AF36" i="10"/>
  <c r="AE36" i="10"/>
  <c r="AG35" i="10"/>
  <c r="AF35" i="10"/>
  <c r="AE35" i="10"/>
  <c r="AG34" i="10"/>
  <c r="AF34" i="10"/>
  <c r="AE34" i="10"/>
  <c r="AG33" i="10"/>
  <c r="AF33" i="10"/>
  <c r="AE33" i="10"/>
  <c r="AG32" i="10"/>
  <c r="AF32" i="10"/>
  <c r="AE32" i="10"/>
  <c r="AG31" i="10"/>
  <c r="AF31" i="10"/>
  <c r="AE31" i="10"/>
  <c r="AG30" i="10"/>
  <c r="AF30" i="10"/>
  <c r="AE30" i="10"/>
  <c r="AB29" i="10"/>
  <c r="AB97" i="10" s="1"/>
  <c r="AA29" i="10"/>
  <c r="AA97" i="10" s="1"/>
  <c r="AD28" i="10"/>
  <c r="AC28" i="10"/>
  <c r="AB28" i="10"/>
  <c r="AA28" i="10"/>
  <c r="Z28" i="10"/>
  <c r="Y28" i="10"/>
  <c r="X28" i="10"/>
  <c r="W28" i="10"/>
  <c r="V28" i="10"/>
  <c r="U28" i="10"/>
  <c r="T28" i="10"/>
  <c r="S28" i="10"/>
  <c r="R28" i="10"/>
  <c r="Q28" i="10"/>
  <c r="P28" i="10"/>
  <c r="O28" i="10"/>
  <c r="N28" i="10"/>
  <c r="M28" i="10"/>
  <c r="L28" i="10"/>
  <c r="K28" i="10"/>
  <c r="J28" i="10"/>
  <c r="I28" i="10"/>
  <c r="H28" i="10"/>
  <c r="G28" i="10"/>
  <c r="AE28" i="10" s="1"/>
  <c r="AG27" i="10"/>
  <c r="AF27" i="10"/>
  <c r="AE27" i="10"/>
  <c r="AG26" i="10"/>
  <c r="AF26" i="10"/>
  <c r="AE26" i="10"/>
  <c r="AG25" i="10"/>
  <c r="AF25" i="10"/>
  <c r="AE25" i="10"/>
  <c r="AG24" i="10"/>
  <c r="AF24" i="10"/>
  <c r="AE24" i="10"/>
  <c r="AG23" i="10"/>
  <c r="AF23" i="10"/>
  <c r="AE23" i="10"/>
  <c r="AG22" i="10"/>
  <c r="AF22" i="10"/>
  <c r="AE22" i="10"/>
  <c r="AG21" i="10"/>
  <c r="AF21" i="10"/>
  <c r="AE21" i="10"/>
  <c r="AG20" i="10"/>
  <c r="AF20" i="10"/>
  <c r="AE20" i="10"/>
  <c r="AG19" i="10"/>
  <c r="AF19" i="10"/>
  <c r="AE19" i="10"/>
  <c r="AG18" i="10"/>
  <c r="AF18" i="10"/>
  <c r="AE18" i="10"/>
  <c r="AG17" i="10"/>
  <c r="AF17" i="10"/>
  <c r="AE17" i="10"/>
  <c r="AD16" i="10"/>
  <c r="AD29" i="10" s="1"/>
  <c r="AD97" i="10" s="1"/>
  <c r="AC16" i="10"/>
  <c r="AC29" i="10" s="1"/>
  <c r="AC97" i="10" s="1"/>
  <c r="AB16" i="10"/>
  <c r="AA16" i="10"/>
  <c r="Z16" i="10"/>
  <c r="Z29" i="10" s="1"/>
  <c r="Z97" i="10" s="1"/>
  <c r="Y16" i="10"/>
  <c r="Y29" i="10" s="1"/>
  <c r="Y97" i="10" s="1"/>
  <c r="X16" i="10"/>
  <c r="X29" i="10" s="1"/>
  <c r="X97" i="10" s="1"/>
  <c r="W16" i="10"/>
  <c r="V16" i="10"/>
  <c r="V29" i="10" s="1"/>
  <c r="V97" i="10" s="1"/>
  <c r="U16" i="10"/>
  <c r="U29" i="10" s="1"/>
  <c r="U97" i="10" s="1"/>
  <c r="T16" i="10"/>
  <c r="T29" i="10" s="1"/>
  <c r="T97" i="10" s="1"/>
  <c r="S16" i="10"/>
  <c r="S29" i="10" s="1"/>
  <c r="S97" i="10" s="1"/>
  <c r="R16" i="10"/>
  <c r="R29" i="10" s="1"/>
  <c r="R97" i="10" s="1"/>
  <c r="Q16" i="10"/>
  <c r="Q29" i="10" s="1"/>
  <c r="Q97" i="10" s="1"/>
  <c r="P16" i="10"/>
  <c r="P29" i="10" s="1"/>
  <c r="P97" i="10" s="1"/>
  <c r="O16" i="10"/>
  <c r="O29" i="10" s="1"/>
  <c r="O97" i="10" s="1"/>
  <c r="N16" i="10"/>
  <c r="N29" i="10" s="1"/>
  <c r="N97" i="10" s="1"/>
  <c r="M16" i="10"/>
  <c r="M29" i="10" s="1"/>
  <c r="M97" i="10" s="1"/>
  <c r="L16" i="10"/>
  <c r="L29" i="10" s="1"/>
  <c r="L97" i="10" s="1"/>
  <c r="K16" i="10"/>
  <c r="K29" i="10" s="1"/>
  <c r="K97" i="10" s="1"/>
  <c r="J16" i="10"/>
  <c r="J29" i="10" s="1"/>
  <c r="J97" i="10" s="1"/>
  <c r="I16" i="10"/>
  <c r="I29" i="10" s="1"/>
  <c r="I97" i="10" s="1"/>
  <c r="H16" i="10"/>
  <c r="AF16" i="10" s="1"/>
  <c r="G16" i="10"/>
  <c r="AG15" i="10"/>
  <c r="AF15" i="10"/>
  <c r="AE15" i="10"/>
  <c r="AG14" i="10"/>
  <c r="AE14" i="10"/>
  <c r="AG13" i="10"/>
  <c r="AF13" i="10"/>
  <c r="AE13" i="10"/>
  <c r="AG12" i="10"/>
  <c r="AF12" i="10"/>
  <c r="AE12" i="10"/>
  <c r="AG11" i="10"/>
  <c r="AF11" i="10"/>
  <c r="AE11" i="10"/>
  <c r="AG10" i="10"/>
  <c r="AF10" i="10"/>
  <c r="AE10" i="10"/>
  <c r="AG9" i="10"/>
  <c r="AF9" i="10"/>
  <c r="AE9" i="10"/>
  <c r="AG8" i="10"/>
  <c r="AF8" i="10"/>
  <c r="AE8" i="10"/>
  <c r="AG7" i="10"/>
  <c r="AF7" i="10"/>
  <c r="AE7" i="10"/>
  <c r="AE73" i="10" l="1"/>
  <c r="AF73" i="10"/>
  <c r="AD48" i="10"/>
  <c r="AD98" i="10" s="1"/>
  <c r="AD101" i="10" s="1"/>
  <c r="W29" i="10"/>
  <c r="W97" i="10" s="1"/>
  <c r="W102" i="10" s="1"/>
  <c r="AG73" i="10"/>
  <c r="S48" i="10"/>
  <c r="S98" i="10" s="1"/>
  <c r="S101" i="10" s="1"/>
  <c r="G29" i="10"/>
  <c r="AE29" i="10" s="1"/>
  <c r="AE97" i="10" s="1"/>
  <c r="AF47" i="10"/>
  <c r="AF28" i="10"/>
  <c r="AF29" i="10" s="1"/>
  <c r="AF97" i="10" s="1"/>
  <c r="AG28" i="10"/>
  <c r="H29" i="10"/>
  <c r="H97" i="10" s="1"/>
  <c r="U48" i="10"/>
  <c r="U98" i="10" s="1"/>
  <c r="V48" i="10"/>
  <c r="V98" i="10" s="1"/>
  <c r="V102" i="10" s="1"/>
  <c r="AE38" i="10"/>
  <c r="AE47" i="10"/>
  <c r="AF38" i="10"/>
  <c r="AG38" i="10"/>
  <c r="AG47" i="10"/>
  <c r="AC48" i="10"/>
  <c r="AC98" i="10" s="1"/>
  <c r="AE16" i="10"/>
  <c r="Q84" i="10"/>
  <c r="Q99" i="10" s="1"/>
  <c r="Q101" i="10" s="1"/>
  <c r="R84" i="10"/>
  <c r="R99" i="10" s="1"/>
  <c r="AG83" i="10"/>
  <c r="S84" i="10"/>
  <c r="S99" i="10" s="1"/>
  <c r="U102" i="10"/>
  <c r="U101" i="10"/>
  <c r="W101" i="10"/>
  <c r="K101" i="10"/>
  <c r="K102" i="10"/>
  <c r="Y101" i="10"/>
  <c r="Y102" i="10"/>
  <c r="J101" i="10"/>
  <c r="J102" i="10"/>
  <c r="M101" i="10"/>
  <c r="M102" i="10"/>
  <c r="N101" i="10"/>
  <c r="N102" i="10"/>
  <c r="O101" i="10"/>
  <c r="O102" i="10"/>
  <c r="P101" i="10"/>
  <c r="P102" i="10"/>
  <c r="Z101" i="10"/>
  <c r="Z102" i="10"/>
  <c r="AC101" i="10"/>
  <c r="AC102" i="10"/>
  <c r="L101" i="10"/>
  <c r="L102" i="10"/>
  <c r="X101" i="10"/>
  <c r="X102" i="10"/>
  <c r="AA101" i="10"/>
  <c r="AA102" i="10"/>
  <c r="R102" i="10"/>
  <c r="R101" i="10"/>
  <c r="AB101" i="10"/>
  <c r="AB102" i="10"/>
  <c r="G98" i="10"/>
  <c r="H98" i="10"/>
  <c r="G84" i="10"/>
  <c r="I98" i="10"/>
  <c r="H84" i="10"/>
  <c r="AE96" i="10"/>
  <c r="AE100" i="10" s="1"/>
  <c r="I84" i="10"/>
  <c r="AF96" i="10"/>
  <c r="AF100" i="10" s="1"/>
  <c r="AG16" i="10"/>
  <c r="AG29" i="10" s="1"/>
  <c r="AG97" i="10" s="1"/>
  <c r="T48" i="10"/>
  <c r="T98" i="10" s="1"/>
  <c r="T102" i="10" s="1"/>
  <c r="V101" i="10" l="1"/>
  <c r="AE48" i="10"/>
  <c r="AE98" i="10" s="1"/>
  <c r="AG48" i="10"/>
  <c r="AG98" i="10" s="1"/>
  <c r="G97" i="10"/>
  <c r="S102" i="10"/>
  <c r="Q102" i="10"/>
  <c r="I99" i="10"/>
  <c r="AG84" i="10"/>
  <c r="AG99" i="10" s="1"/>
  <c r="AF48" i="10"/>
  <c r="AF98" i="10" s="1"/>
  <c r="H99" i="10"/>
  <c r="AF84" i="10"/>
  <c r="AF99" i="10" s="1"/>
  <c r="G99" i="10"/>
  <c r="G101" i="10" s="1"/>
  <c r="AE84" i="10"/>
  <c r="AE99" i="10" s="1"/>
  <c r="T101" i="10"/>
  <c r="H101" i="10" l="1"/>
  <c r="H102" i="10"/>
  <c r="AF101" i="10"/>
  <c r="AF102" i="10"/>
  <c r="I101" i="10"/>
  <c r="I102" i="10"/>
  <c r="AE102" i="10"/>
  <c r="AE101" i="10"/>
  <c r="G102" i="10"/>
  <c r="AG101" i="10"/>
  <c r="AA108" i="9" l="1"/>
  <c r="T105" i="9"/>
  <c r="S105" i="9"/>
  <c r="AD104" i="9"/>
  <c r="AC104" i="9"/>
  <c r="AC108" i="9" s="1"/>
  <c r="AB104" i="9"/>
  <c r="AB108" i="9" s="1"/>
  <c r="Z104" i="9"/>
  <c r="Z108" i="9" s="1"/>
  <c r="Y104" i="9"/>
  <c r="Y108" i="9" s="1"/>
  <c r="X104" i="9"/>
  <c r="X108" i="9" s="1"/>
  <c r="W104" i="9"/>
  <c r="W108" i="9" s="1"/>
  <c r="V104" i="9"/>
  <c r="V108" i="9" s="1"/>
  <c r="U104" i="9"/>
  <c r="U108" i="9" s="1"/>
  <c r="T104" i="9"/>
  <c r="T108" i="9" s="1"/>
  <c r="S104" i="9"/>
  <c r="S108" i="9" s="1"/>
  <c r="R104" i="9"/>
  <c r="R108" i="9" s="1"/>
  <c r="Q104" i="9"/>
  <c r="Q108" i="9" s="1"/>
  <c r="P104" i="9"/>
  <c r="P108" i="9" s="1"/>
  <c r="O104" i="9"/>
  <c r="O108" i="9" s="1"/>
  <c r="N104" i="9"/>
  <c r="M104" i="9"/>
  <c r="M108" i="9" s="1"/>
  <c r="L104" i="9"/>
  <c r="L108" i="9" s="1"/>
  <c r="K104" i="9"/>
  <c r="K108" i="9" s="1"/>
  <c r="J104" i="9"/>
  <c r="J108" i="9" s="1"/>
  <c r="I104" i="9"/>
  <c r="I108" i="9" s="1"/>
  <c r="H104" i="9"/>
  <c r="H108" i="9" s="1"/>
  <c r="G104" i="9"/>
  <c r="G108" i="9" s="1"/>
  <c r="AF103" i="9"/>
  <c r="AE103" i="9"/>
  <c r="AG102" i="9"/>
  <c r="AE102" i="9"/>
  <c r="AG101" i="9"/>
  <c r="AF101" i="9"/>
  <c r="AE101" i="9"/>
  <c r="AG100" i="9"/>
  <c r="AF100" i="9"/>
  <c r="AE100" i="9"/>
  <c r="AG99" i="9"/>
  <c r="AF99" i="9"/>
  <c r="AE99" i="9"/>
  <c r="AG98" i="9"/>
  <c r="AF98" i="9"/>
  <c r="AE98" i="9"/>
  <c r="AG97" i="9"/>
  <c r="AF97" i="9"/>
  <c r="AE97" i="9"/>
  <c r="AG96" i="9"/>
  <c r="AF96" i="9"/>
  <c r="AE96" i="9"/>
  <c r="AG95" i="9"/>
  <c r="AF95" i="9"/>
  <c r="AE95" i="9"/>
  <c r="AG94" i="9"/>
  <c r="AF94" i="9"/>
  <c r="AE94" i="9"/>
  <c r="AG93" i="9"/>
  <c r="AF93" i="9"/>
  <c r="AE93" i="9"/>
  <c r="AD90" i="9"/>
  <c r="AC90" i="9"/>
  <c r="AB90" i="9"/>
  <c r="AA90" i="9"/>
  <c r="Z90" i="9"/>
  <c r="Y90" i="9"/>
  <c r="X90" i="9"/>
  <c r="W90" i="9"/>
  <c r="V90" i="9"/>
  <c r="U90" i="9"/>
  <c r="T90" i="9"/>
  <c r="S90" i="9"/>
  <c r="R90" i="9"/>
  <c r="Q90" i="9"/>
  <c r="P90" i="9"/>
  <c r="O90" i="9"/>
  <c r="N90" i="9"/>
  <c r="M90" i="9"/>
  <c r="L90" i="9"/>
  <c r="K90" i="9"/>
  <c r="J90" i="9"/>
  <c r="I90" i="9"/>
  <c r="H90" i="9"/>
  <c r="G90" i="9"/>
  <c r="AG89" i="9"/>
  <c r="AF89" i="9"/>
  <c r="AE89" i="9"/>
  <c r="AG88" i="9"/>
  <c r="AF88" i="9"/>
  <c r="AE88" i="9"/>
  <c r="AG87" i="9"/>
  <c r="AF87" i="9"/>
  <c r="AE87" i="9"/>
  <c r="AG86" i="9"/>
  <c r="AF86" i="9"/>
  <c r="AE86" i="9"/>
  <c r="AG85" i="9"/>
  <c r="AF85" i="9"/>
  <c r="AE85" i="9"/>
  <c r="AG84" i="9"/>
  <c r="AF84" i="9"/>
  <c r="AE84" i="9"/>
  <c r="AG83" i="9"/>
  <c r="AF83" i="9"/>
  <c r="AE83" i="9"/>
  <c r="AG82" i="9"/>
  <c r="AF82" i="9"/>
  <c r="AE82" i="9"/>
  <c r="AG81" i="9"/>
  <c r="AF81" i="9"/>
  <c r="AE81" i="9"/>
  <c r="AG80" i="9"/>
  <c r="AF80" i="9"/>
  <c r="AE80" i="9"/>
  <c r="AG79" i="9"/>
  <c r="AF79" i="9"/>
  <c r="AE79" i="9"/>
  <c r="AG78" i="9"/>
  <c r="AF78" i="9"/>
  <c r="AE78" i="9"/>
  <c r="AG77" i="9"/>
  <c r="AF77" i="9"/>
  <c r="AE77" i="9"/>
  <c r="AG76" i="9"/>
  <c r="AF76" i="9"/>
  <c r="AE76" i="9"/>
  <c r="AG75" i="9"/>
  <c r="AF75" i="9"/>
  <c r="AE75" i="9"/>
  <c r="AG74" i="9"/>
  <c r="AF74" i="9"/>
  <c r="AE74" i="9"/>
  <c r="AG73" i="9"/>
  <c r="AF73" i="9"/>
  <c r="AE73" i="9"/>
  <c r="AG72" i="9"/>
  <c r="AF72" i="9"/>
  <c r="AE72" i="9"/>
  <c r="AG71" i="9"/>
  <c r="AF71" i="9"/>
  <c r="AE71" i="9"/>
  <c r="AD70" i="9"/>
  <c r="AD91" i="9" s="1"/>
  <c r="AD107" i="9" s="1"/>
  <c r="AC70" i="9"/>
  <c r="AC91" i="9" s="1"/>
  <c r="AC107" i="9" s="1"/>
  <c r="AB70" i="9"/>
  <c r="AB91" i="9" s="1"/>
  <c r="AB107" i="9" s="1"/>
  <c r="AA70" i="9"/>
  <c r="AA91" i="9" s="1"/>
  <c r="AA107" i="9" s="1"/>
  <c r="Z70" i="9"/>
  <c r="Z91" i="9" s="1"/>
  <c r="Z107" i="9" s="1"/>
  <c r="Y70" i="9"/>
  <c r="Y91" i="9" s="1"/>
  <c r="Y107" i="9" s="1"/>
  <c r="X70" i="9"/>
  <c r="X91" i="9" s="1"/>
  <c r="X107" i="9" s="1"/>
  <c r="W70" i="9"/>
  <c r="W91" i="9" s="1"/>
  <c r="W107" i="9" s="1"/>
  <c r="V70" i="9"/>
  <c r="V91" i="9" s="1"/>
  <c r="V107" i="9" s="1"/>
  <c r="U70" i="9"/>
  <c r="T70" i="9"/>
  <c r="S70" i="9"/>
  <c r="S91" i="9" s="1"/>
  <c r="S107" i="9" s="1"/>
  <c r="R70" i="9"/>
  <c r="R91" i="9" s="1"/>
  <c r="R107" i="9" s="1"/>
  <c r="Q70" i="9"/>
  <c r="Q91" i="9" s="1"/>
  <c r="Q107" i="9" s="1"/>
  <c r="P70" i="9"/>
  <c r="P91" i="9" s="1"/>
  <c r="P107" i="9" s="1"/>
  <c r="O70" i="9"/>
  <c r="O91" i="9" s="1"/>
  <c r="O107" i="9" s="1"/>
  <c r="N70" i="9"/>
  <c r="N91" i="9" s="1"/>
  <c r="N107" i="9" s="1"/>
  <c r="M70" i="9"/>
  <c r="M91" i="9" s="1"/>
  <c r="M107" i="9" s="1"/>
  <c r="L70" i="9"/>
  <c r="L91" i="9" s="1"/>
  <c r="L107" i="9" s="1"/>
  <c r="K70" i="9"/>
  <c r="K91" i="9" s="1"/>
  <c r="K107" i="9" s="1"/>
  <c r="J70" i="9"/>
  <c r="J91" i="9" s="1"/>
  <c r="J107" i="9" s="1"/>
  <c r="I70" i="9"/>
  <c r="I91" i="9" s="1"/>
  <c r="I107" i="9" s="1"/>
  <c r="H70" i="9"/>
  <c r="H91" i="9" s="1"/>
  <c r="H107" i="9" s="1"/>
  <c r="G70" i="9"/>
  <c r="AE70" i="9" s="1"/>
  <c r="AG69" i="9"/>
  <c r="AF69" i="9"/>
  <c r="AE69" i="9"/>
  <c r="AG68" i="9"/>
  <c r="AF68" i="9"/>
  <c r="AE68" i="9"/>
  <c r="AG67" i="9"/>
  <c r="AF67" i="9"/>
  <c r="AE67" i="9"/>
  <c r="AG66" i="9"/>
  <c r="AF66" i="9"/>
  <c r="AE66" i="9"/>
  <c r="AG65" i="9"/>
  <c r="AF65" i="9"/>
  <c r="AE65" i="9"/>
  <c r="AG64" i="9"/>
  <c r="AF64" i="9"/>
  <c r="AE64" i="9"/>
  <c r="AG63" i="9"/>
  <c r="AF63" i="9"/>
  <c r="AE63" i="9"/>
  <c r="AG62" i="9"/>
  <c r="AF62" i="9"/>
  <c r="AE62" i="9"/>
  <c r="AG61" i="9"/>
  <c r="AF61" i="9"/>
  <c r="AE61" i="9"/>
  <c r="AG60" i="9"/>
  <c r="AF60" i="9"/>
  <c r="AE60" i="9"/>
  <c r="AG59" i="9"/>
  <c r="AF59" i="9"/>
  <c r="AE59" i="9"/>
  <c r="AG58" i="9"/>
  <c r="AF58" i="9"/>
  <c r="AE58" i="9"/>
  <c r="AG57" i="9"/>
  <c r="AF57" i="9"/>
  <c r="AE57" i="9"/>
  <c r="AG56" i="9"/>
  <c r="AF56" i="9"/>
  <c r="AE56" i="9"/>
  <c r="AG55" i="9"/>
  <c r="AF55" i="9"/>
  <c r="AE55" i="9"/>
  <c r="AG54" i="9"/>
  <c r="AF54" i="9"/>
  <c r="AE54" i="9"/>
  <c r="AG53" i="9"/>
  <c r="AF53" i="9"/>
  <c r="AE53" i="9"/>
  <c r="AG52" i="9"/>
  <c r="AF52" i="9"/>
  <c r="AE52" i="9"/>
  <c r="AG51" i="9"/>
  <c r="AF51" i="9"/>
  <c r="AE51" i="9"/>
  <c r="AG50" i="9"/>
  <c r="AF50" i="9"/>
  <c r="AE50" i="9"/>
  <c r="AG49" i="9"/>
  <c r="AF49" i="9"/>
  <c r="AE49" i="9"/>
  <c r="AG48" i="9"/>
  <c r="AF48" i="9"/>
  <c r="AE48" i="9"/>
  <c r="AG47" i="9"/>
  <c r="AF47" i="9"/>
  <c r="AE47" i="9"/>
  <c r="R46" i="9"/>
  <c r="P46" i="9"/>
  <c r="P92" i="9" s="1"/>
  <c r="AD45" i="9"/>
  <c r="AD46" i="9" s="1"/>
  <c r="AC45" i="9"/>
  <c r="AC46" i="9" s="1"/>
  <c r="AB45" i="9"/>
  <c r="AA45" i="9"/>
  <c r="AA46" i="9" s="1"/>
  <c r="Z45" i="9"/>
  <c r="Z46" i="9" s="1"/>
  <c r="Y45" i="9"/>
  <c r="X45" i="9"/>
  <c r="W45" i="9"/>
  <c r="V45" i="9"/>
  <c r="U45" i="9"/>
  <c r="T45" i="9"/>
  <c r="T46" i="9" s="1"/>
  <c r="S45" i="9"/>
  <c r="R45" i="9"/>
  <c r="Q45" i="9"/>
  <c r="P45" i="9"/>
  <c r="O45" i="9"/>
  <c r="N45" i="9"/>
  <c r="M45" i="9"/>
  <c r="L45" i="9"/>
  <c r="K45" i="9"/>
  <c r="J45" i="9"/>
  <c r="I45" i="9"/>
  <c r="H45" i="9"/>
  <c r="G45" i="9"/>
  <c r="AG44" i="9"/>
  <c r="AF44" i="9"/>
  <c r="AE44" i="9"/>
  <c r="AG43" i="9"/>
  <c r="AF43" i="9"/>
  <c r="AE43" i="9"/>
  <c r="AG42" i="9"/>
  <c r="AF42" i="9"/>
  <c r="AE42" i="9"/>
  <c r="AG41" i="9"/>
  <c r="AF41" i="9"/>
  <c r="AF45" i="9" s="1"/>
  <c r="AE41" i="9"/>
  <c r="AE45" i="9" s="1"/>
  <c r="AG40" i="9"/>
  <c r="AF40" i="9"/>
  <c r="AE40" i="9"/>
  <c r="AG39" i="9"/>
  <c r="AF39" i="9"/>
  <c r="AE39" i="9"/>
  <c r="AG38" i="9"/>
  <c r="AF38" i="9"/>
  <c r="AE38" i="9"/>
  <c r="AD37" i="9"/>
  <c r="AC37" i="9"/>
  <c r="AB37" i="9"/>
  <c r="AA37" i="9"/>
  <c r="Z37" i="9"/>
  <c r="Y37" i="9"/>
  <c r="X37" i="9"/>
  <c r="W37" i="9"/>
  <c r="W46" i="9" s="1"/>
  <c r="V37" i="9"/>
  <c r="V46" i="9" s="1"/>
  <c r="U37" i="9"/>
  <c r="U46" i="9" s="1"/>
  <c r="T37" i="9"/>
  <c r="S37" i="9"/>
  <c r="S46" i="9" s="1"/>
  <c r="R37" i="9"/>
  <c r="Q37" i="9"/>
  <c r="Q46" i="9" s="1"/>
  <c r="P37" i="9"/>
  <c r="O37" i="9"/>
  <c r="N37" i="9"/>
  <c r="M37" i="9"/>
  <c r="L37" i="9"/>
  <c r="K37" i="9"/>
  <c r="J37" i="9"/>
  <c r="I37" i="9"/>
  <c r="I46" i="9" s="1"/>
  <c r="H37" i="9"/>
  <c r="H46" i="9" s="1"/>
  <c r="G37" i="9"/>
  <c r="G46" i="9" s="1"/>
  <c r="AG36" i="9"/>
  <c r="AF36" i="9"/>
  <c r="AE36" i="9"/>
  <c r="AG35" i="9"/>
  <c r="AF35" i="9"/>
  <c r="AE35" i="9"/>
  <c r="AG34" i="9"/>
  <c r="AF34" i="9"/>
  <c r="AE34" i="9"/>
  <c r="AG33" i="9"/>
  <c r="AF33" i="9"/>
  <c r="AE33" i="9"/>
  <c r="AG32" i="9"/>
  <c r="AF32" i="9"/>
  <c r="AE32" i="9"/>
  <c r="AG31" i="9"/>
  <c r="AF31" i="9"/>
  <c r="AE31" i="9"/>
  <c r="AG30" i="9"/>
  <c r="AF30" i="9"/>
  <c r="AE30" i="9"/>
  <c r="AG29" i="9"/>
  <c r="AF29" i="9"/>
  <c r="AE29" i="9"/>
  <c r="M28" i="9"/>
  <c r="M105" i="9" s="1"/>
  <c r="L28" i="9"/>
  <c r="L105" i="9" s="1"/>
  <c r="AD27" i="9"/>
  <c r="AC27" i="9"/>
  <c r="AB27" i="9"/>
  <c r="AA27" i="9"/>
  <c r="Z27" i="9"/>
  <c r="Y27" i="9"/>
  <c r="X27" i="9"/>
  <c r="W27" i="9"/>
  <c r="V27" i="9"/>
  <c r="U27" i="9"/>
  <c r="T27" i="9"/>
  <c r="S27" i="9"/>
  <c r="R27" i="9"/>
  <c r="Q27" i="9"/>
  <c r="P27" i="9"/>
  <c r="P28" i="9" s="1"/>
  <c r="P105" i="9" s="1"/>
  <c r="O27" i="9"/>
  <c r="N27" i="9"/>
  <c r="M27" i="9"/>
  <c r="L27" i="9"/>
  <c r="K27" i="9"/>
  <c r="J27" i="9"/>
  <c r="I27" i="9"/>
  <c r="H27" i="9"/>
  <c r="G27" i="9"/>
  <c r="AG26" i="9"/>
  <c r="AF26" i="9"/>
  <c r="AE26" i="9"/>
  <c r="AG25" i="9"/>
  <c r="AF25" i="9"/>
  <c r="AE25" i="9"/>
  <c r="AG24" i="9"/>
  <c r="AF24" i="9"/>
  <c r="AE24" i="9"/>
  <c r="AG23" i="9"/>
  <c r="AF23" i="9"/>
  <c r="AE23" i="9"/>
  <c r="AG22" i="9"/>
  <c r="AF22" i="9"/>
  <c r="AE22" i="9"/>
  <c r="AG21" i="9"/>
  <c r="AF21" i="9"/>
  <c r="AE21" i="9"/>
  <c r="AG20" i="9"/>
  <c r="AF20" i="9"/>
  <c r="AE20" i="9"/>
  <c r="AG19" i="9"/>
  <c r="AF19" i="9"/>
  <c r="AE19" i="9"/>
  <c r="AG18" i="9"/>
  <c r="AF18" i="9"/>
  <c r="AE18" i="9"/>
  <c r="AG17" i="9"/>
  <c r="AF17" i="9"/>
  <c r="AE17" i="9"/>
  <c r="AG16" i="9"/>
  <c r="AF16" i="9"/>
  <c r="AE16" i="9"/>
  <c r="AG15" i="9"/>
  <c r="AF15" i="9"/>
  <c r="AE15" i="9"/>
  <c r="AD14" i="9"/>
  <c r="AD28" i="9" s="1"/>
  <c r="AD105" i="9" s="1"/>
  <c r="AC14" i="9"/>
  <c r="AC28" i="9" s="1"/>
  <c r="AC105" i="9" s="1"/>
  <c r="AB14" i="9"/>
  <c r="AB28" i="9" s="1"/>
  <c r="AB105" i="9" s="1"/>
  <c r="AA14" i="9"/>
  <c r="AA28" i="9" s="1"/>
  <c r="AA105" i="9" s="1"/>
  <c r="Z14" i="9"/>
  <c r="Z28" i="9" s="1"/>
  <c r="Z105" i="9" s="1"/>
  <c r="Y14" i="9"/>
  <c r="Y28" i="9" s="1"/>
  <c r="Y105" i="9" s="1"/>
  <c r="X14" i="9"/>
  <c r="X28" i="9" s="1"/>
  <c r="X105" i="9" s="1"/>
  <c r="W14" i="9"/>
  <c r="W28" i="9" s="1"/>
  <c r="W105" i="9" s="1"/>
  <c r="V14" i="9"/>
  <c r="V28" i="9" s="1"/>
  <c r="V105" i="9" s="1"/>
  <c r="U14" i="9"/>
  <c r="T14" i="9"/>
  <c r="S14" i="9"/>
  <c r="R14" i="9"/>
  <c r="Q14" i="9"/>
  <c r="Q28" i="9" s="1"/>
  <c r="Q105" i="9" s="1"/>
  <c r="P14" i="9"/>
  <c r="O14" i="9"/>
  <c r="O28" i="9" s="1"/>
  <c r="O105" i="9" s="1"/>
  <c r="N14" i="9"/>
  <c r="N28" i="9" s="1"/>
  <c r="N105" i="9" s="1"/>
  <c r="M14" i="9"/>
  <c r="L14" i="9"/>
  <c r="K14" i="9"/>
  <c r="K28" i="9" s="1"/>
  <c r="K105" i="9" s="1"/>
  <c r="J14" i="9"/>
  <c r="J28" i="9" s="1"/>
  <c r="J105" i="9" s="1"/>
  <c r="I14" i="9"/>
  <c r="I28" i="9" s="1"/>
  <c r="I105" i="9" s="1"/>
  <c r="H14" i="9"/>
  <c r="H28" i="9" s="1"/>
  <c r="H105" i="9" s="1"/>
  <c r="G14" i="9"/>
  <c r="G28" i="9" s="1"/>
  <c r="G105" i="9" s="1"/>
  <c r="AG13" i="9"/>
  <c r="AF13" i="9"/>
  <c r="AE13" i="9"/>
  <c r="AG12" i="9"/>
  <c r="AF12" i="9"/>
  <c r="AE12" i="9"/>
  <c r="AG11" i="9"/>
  <c r="AF11" i="9"/>
  <c r="AE11" i="9"/>
  <c r="AG10" i="9"/>
  <c r="AF10" i="9"/>
  <c r="AE10" i="9"/>
  <c r="AG9" i="9"/>
  <c r="AF9" i="9"/>
  <c r="AE9" i="9"/>
  <c r="AG8" i="9"/>
  <c r="AF8" i="9"/>
  <c r="AE8" i="9"/>
  <c r="AG7" i="9"/>
  <c r="AF7" i="9"/>
  <c r="AE7" i="9"/>
  <c r="Q92" i="9" l="1"/>
  <c r="S92" i="9"/>
  <c r="J46" i="9"/>
  <c r="K46" i="9"/>
  <c r="AF104" i="9"/>
  <c r="AF108" i="9" s="1"/>
  <c r="M46" i="9"/>
  <c r="M92" i="9" s="1"/>
  <c r="N46" i="9"/>
  <c r="AF46" i="9" s="1"/>
  <c r="R92" i="9"/>
  <c r="N108" i="9"/>
  <c r="R28" i="9"/>
  <c r="R105" i="9" s="1"/>
  <c r="AE37" i="9"/>
  <c r="O46" i="9"/>
  <c r="O92" i="9" s="1"/>
  <c r="AF70" i="9"/>
  <c r="AF91" i="9" s="1"/>
  <c r="AF107" i="9" s="1"/>
  <c r="AG90" i="9"/>
  <c r="AE27" i="9"/>
  <c r="AF37" i="9"/>
  <c r="AG70" i="9"/>
  <c r="AE90" i="9"/>
  <c r="AE91" i="9" s="1"/>
  <c r="AE107" i="9" s="1"/>
  <c r="AF27" i="9"/>
  <c r="AG37" i="9"/>
  <c r="AG45" i="9"/>
  <c r="AF90" i="9"/>
  <c r="U28" i="9"/>
  <c r="U105" i="9" s="1"/>
  <c r="AG27" i="9"/>
  <c r="T91" i="9"/>
  <c r="T107" i="9" s="1"/>
  <c r="AB46" i="9"/>
  <c r="AB92" i="9" s="1"/>
  <c r="X46" i="9"/>
  <c r="X106" i="9" s="1"/>
  <c r="X110" i="9" s="1"/>
  <c r="U91" i="9"/>
  <c r="U107" i="9" s="1"/>
  <c r="L46" i="9"/>
  <c r="AG46" i="9" s="1"/>
  <c r="Y46" i="9"/>
  <c r="I106" i="9"/>
  <c r="I92" i="9"/>
  <c r="J92" i="9"/>
  <c r="J106" i="9"/>
  <c r="J110" i="9" s="1"/>
  <c r="AC92" i="9"/>
  <c r="AC106" i="9"/>
  <c r="AC110" i="9" s="1"/>
  <c r="K92" i="9"/>
  <c r="K106" i="9"/>
  <c r="K109" i="9" s="1"/>
  <c r="AD92" i="9"/>
  <c r="AD106" i="9"/>
  <c r="H106" i="9"/>
  <c r="H109" i="9" s="1"/>
  <c r="H92" i="9"/>
  <c r="AA92" i="9"/>
  <c r="AA106" i="9"/>
  <c r="AA110" i="9" s="1"/>
  <c r="AB106" i="9"/>
  <c r="AB109" i="9" s="1"/>
  <c r="G106" i="9"/>
  <c r="AE46" i="9"/>
  <c r="W106" i="9"/>
  <c r="W92" i="9"/>
  <c r="AD109" i="9"/>
  <c r="V110" i="9"/>
  <c r="V109" i="9"/>
  <c r="W110" i="9"/>
  <c r="W109" i="9"/>
  <c r="H110" i="9"/>
  <c r="Z92" i="9"/>
  <c r="Z106" i="9"/>
  <c r="Z109" i="9" s="1"/>
  <c r="I110" i="9"/>
  <c r="I109" i="9"/>
  <c r="V106" i="9"/>
  <c r="V92" i="9"/>
  <c r="Y106" i="9"/>
  <c r="Y110" i="9" s="1"/>
  <c r="Y92" i="9"/>
  <c r="AE104" i="9"/>
  <c r="AE108" i="9" s="1"/>
  <c r="G91" i="9"/>
  <c r="G107" i="9" s="1"/>
  <c r="P106" i="9"/>
  <c r="P109" i="9" s="1"/>
  <c r="AE14" i="9"/>
  <c r="AE28" i="9" s="1"/>
  <c r="AE105" i="9" s="1"/>
  <c r="Q106" i="9"/>
  <c r="Q109" i="9" s="1"/>
  <c r="AF14" i="9"/>
  <c r="R106" i="9"/>
  <c r="AG14" i="9"/>
  <c r="S106" i="9"/>
  <c r="S109" i="9" s="1"/>
  <c r="T106" i="9"/>
  <c r="U106" i="9"/>
  <c r="U110" i="9" l="1"/>
  <c r="L92" i="9"/>
  <c r="L106" i="9"/>
  <c r="Y109" i="9"/>
  <c r="AC109" i="9"/>
  <c r="N92" i="9"/>
  <c r="O106" i="9"/>
  <c r="O109" i="9" s="1"/>
  <c r="N106" i="9"/>
  <c r="AG28" i="9"/>
  <c r="AG105" i="9" s="1"/>
  <c r="AA109" i="9"/>
  <c r="T109" i="9"/>
  <c r="AF28" i="9"/>
  <c r="AF105" i="9" s="1"/>
  <c r="X92" i="9"/>
  <c r="M106" i="9"/>
  <c r="M109" i="9" s="1"/>
  <c r="Z110" i="9"/>
  <c r="K110" i="9"/>
  <c r="T92" i="9"/>
  <c r="G110" i="9"/>
  <c r="R109" i="9"/>
  <c r="G92" i="9"/>
  <c r="AG91" i="9"/>
  <c r="AG107" i="9" s="1"/>
  <c r="U92" i="9"/>
  <c r="S110" i="9"/>
  <c r="AE92" i="9"/>
  <c r="AE106" i="9"/>
  <c r="AE109" i="9" s="1"/>
  <c r="U109" i="9"/>
  <c r="J109" i="9"/>
  <c r="X109" i="9"/>
  <c r="AG109" i="9"/>
  <c r="G109" i="9"/>
  <c r="T110" i="9"/>
  <c r="P110" i="9"/>
  <c r="AG106" i="9"/>
  <c r="R110" i="9"/>
  <c r="Q110" i="9"/>
  <c r="AF92" i="9"/>
  <c r="AF106" i="9"/>
  <c r="AB110" i="9"/>
  <c r="AE110" i="9"/>
  <c r="N109" i="9" l="1"/>
  <c r="N110" i="9"/>
  <c r="M110" i="9"/>
  <c r="O110" i="9"/>
  <c r="L110" i="9"/>
  <c r="L109" i="9"/>
  <c r="AG92" i="9"/>
  <c r="AF110" i="9"/>
  <c r="AF109" i="9"/>
  <c r="AA103" i="2" l="1"/>
  <c r="U103" i="2"/>
  <c r="AD99" i="2"/>
  <c r="AC99" i="2"/>
  <c r="AC103" i="2" s="1"/>
  <c r="AB99" i="2"/>
  <c r="AB103" i="2" s="1"/>
  <c r="Z99" i="2"/>
  <c r="Z103" i="2" s="1"/>
  <c r="Y99" i="2"/>
  <c r="Y103" i="2" s="1"/>
  <c r="X99" i="2"/>
  <c r="X103" i="2" s="1"/>
  <c r="W99" i="2"/>
  <c r="W103" i="2" s="1"/>
  <c r="V99" i="2"/>
  <c r="V103" i="2" s="1"/>
  <c r="U99" i="2"/>
  <c r="T99" i="2"/>
  <c r="T103" i="2" s="1"/>
  <c r="S99" i="2"/>
  <c r="S103" i="2" s="1"/>
  <c r="R99" i="2"/>
  <c r="R103" i="2" s="1"/>
  <c r="Q99" i="2"/>
  <c r="Q103" i="2" s="1"/>
  <c r="P99" i="2"/>
  <c r="P103" i="2" s="1"/>
  <c r="O99" i="2"/>
  <c r="O103" i="2" s="1"/>
  <c r="N99" i="2"/>
  <c r="N103" i="2" s="1"/>
  <c r="M99" i="2"/>
  <c r="M103" i="2" s="1"/>
  <c r="L99" i="2"/>
  <c r="L103" i="2" s="1"/>
  <c r="K99" i="2"/>
  <c r="K103" i="2" s="1"/>
  <c r="J99" i="2"/>
  <c r="J103" i="2" s="1"/>
  <c r="I99" i="2"/>
  <c r="I103" i="2" s="1"/>
  <c r="H99" i="2"/>
  <c r="G99" i="2"/>
  <c r="AE99" i="2" s="1"/>
  <c r="AE103" i="2" s="1"/>
  <c r="AF98" i="2"/>
  <c r="AE98" i="2"/>
  <c r="AG97" i="2"/>
  <c r="AE97" i="2"/>
  <c r="AG96" i="2"/>
  <c r="AF96" i="2"/>
  <c r="AE96" i="2"/>
  <c r="AG95" i="2"/>
  <c r="AF95" i="2"/>
  <c r="AE95" i="2"/>
  <c r="AG94" i="2"/>
  <c r="AF94" i="2"/>
  <c r="AE94" i="2"/>
  <c r="AG93" i="2"/>
  <c r="AF93" i="2"/>
  <c r="AE93" i="2"/>
  <c r="AG92" i="2"/>
  <c r="AF92" i="2"/>
  <c r="AE92" i="2"/>
  <c r="AG91" i="2"/>
  <c r="AF91" i="2"/>
  <c r="AE91" i="2"/>
  <c r="AG90" i="2"/>
  <c r="AF90" i="2"/>
  <c r="AE90" i="2"/>
  <c r="AG89" i="2"/>
  <c r="AF89" i="2"/>
  <c r="AE89" i="2"/>
  <c r="AG88" i="2"/>
  <c r="AF88" i="2"/>
  <c r="AE88" i="2"/>
  <c r="AF86" i="2"/>
  <c r="AD86" i="2"/>
  <c r="AC86" i="2"/>
  <c r="AB86" i="2"/>
  <c r="AA86" i="2"/>
  <c r="Z86" i="2"/>
  <c r="Y86" i="2"/>
  <c r="X86" i="2"/>
  <c r="W86" i="2"/>
  <c r="V86" i="2"/>
  <c r="U86" i="2"/>
  <c r="T86" i="2"/>
  <c r="S86" i="2"/>
  <c r="R86" i="2"/>
  <c r="Q86" i="2"/>
  <c r="P86" i="2"/>
  <c r="O86" i="2"/>
  <c r="N86" i="2"/>
  <c r="M86" i="2"/>
  <c r="L86" i="2"/>
  <c r="K86" i="2"/>
  <c r="J86" i="2"/>
  <c r="I86" i="2"/>
  <c r="H86" i="2"/>
  <c r="G86" i="2"/>
  <c r="AG85" i="2"/>
  <c r="AF85" i="2"/>
  <c r="AE85" i="2"/>
  <c r="AG84" i="2"/>
  <c r="AF84" i="2"/>
  <c r="AE84" i="2"/>
  <c r="AG83" i="2"/>
  <c r="AF83" i="2"/>
  <c r="AE83" i="2"/>
  <c r="AG82" i="2"/>
  <c r="AF82" i="2"/>
  <c r="AE82" i="2"/>
  <c r="AG81" i="2"/>
  <c r="AF81" i="2"/>
  <c r="AE81" i="2"/>
  <c r="AG80" i="2"/>
  <c r="AF80" i="2"/>
  <c r="AE80" i="2"/>
  <c r="AG79" i="2"/>
  <c r="AF79" i="2"/>
  <c r="AE79" i="2"/>
  <c r="AG78" i="2"/>
  <c r="AF78" i="2"/>
  <c r="AE78" i="2"/>
  <c r="AG77" i="2"/>
  <c r="AF77" i="2"/>
  <c r="AE77" i="2"/>
  <c r="AG76" i="2"/>
  <c r="AF76" i="2"/>
  <c r="AE76" i="2"/>
  <c r="AG75" i="2"/>
  <c r="AF75" i="2"/>
  <c r="AE75" i="2"/>
  <c r="AG74" i="2"/>
  <c r="AF74" i="2"/>
  <c r="AE74" i="2"/>
  <c r="AG73" i="2"/>
  <c r="AF73" i="2"/>
  <c r="AE73" i="2"/>
  <c r="AG72" i="2"/>
  <c r="AF72" i="2"/>
  <c r="AE72" i="2"/>
  <c r="AD71" i="2"/>
  <c r="AD87" i="2" s="1"/>
  <c r="AD102" i="2" s="1"/>
  <c r="AC71" i="2"/>
  <c r="AC87" i="2" s="1"/>
  <c r="AC102" i="2" s="1"/>
  <c r="AB71" i="2"/>
  <c r="AB87" i="2" s="1"/>
  <c r="AB102" i="2" s="1"/>
  <c r="AA71" i="2"/>
  <c r="AA87" i="2" s="1"/>
  <c r="AA102" i="2" s="1"/>
  <c r="Z71" i="2"/>
  <c r="Z87" i="2" s="1"/>
  <c r="Z102" i="2" s="1"/>
  <c r="Y71" i="2"/>
  <c r="Y87" i="2" s="1"/>
  <c r="Y102" i="2" s="1"/>
  <c r="X71" i="2"/>
  <c r="X87" i="2" s="1"/>
  <c r="X102" i="2" s="1"/>
  <c r="W71" i="2"/>
  <c r="W87" i="2" s="1"/>
  <c r="W102" i="2" s="1"/>
  <c r="V71" i="2"/>
  <c r="V87" i="2" s="1"/>
  <c r="V102" i="2" s="1"/>
  <c r="U71" i="2"/>
  <c r="U87" i="2" s="1"/>
  <c r="U102" i="2" s="1"/>
  <c r="T71" i="2"/>
  <c r="T87" i="2" s="1"/>
  <c r="T102" i="2" s="1"/>
  <c r="S71" i="2"/>
  <c r="S87" i="2" s="1"/>
  <c r="S102" i="2" s="1"/>
  <c r="R71" i="2"/>
  <c r="R87" i="2" s="1"/>
  <c r="R102" i="2" s="1"/>
  <c r="Q71" i="2"/>
  <c r="P71" i="2"/>
  <c r="O71" i="2"/>
  <c r="N71" i="2"/>
  <c r="N87" i="2" s="1"/>
  <c r="N102" i="2" s="1"/>
  <c r="M71" i="2"/>
  <c r="M87" i="2" s="1"/>
  <c r="M102" i="2" s="1"/>
  <c r="L71" i="2"/>
  <c r="L87" i="2" s="1"/>
  <c r="L102" i="2" s="1"/>
  <c r="K71" i="2"/>
  <c r="K87" i="2" s="1"/>
  <c r="K102" i="2" s="1"/>
  <c r="J71" i="2"/>
  <c r="J87" i="2" s="1"/>
  <c r="J102" i="2" s="1"/>
  <c r="I71" i="2"/>
  <c r="I87" i="2" s="1"/>
  <c r="H71" i="2"/>
  <c r="H87" i="2" s="1"/>
  <c r="G71" i="2"/>
  <c r="G87" i="2" s="1"/>
  <c r="AG70" i="2"/>
  <c r="AG69" i="2"/>
  <c r="AF69" i="2"/>
  <c r="AE69" i="2"/>
  <c r="AG68" i="2"/>
  <c r="AF68" i="2"/>
  <c r="AE68" i="2"/>
  <c r="AG67" i="2"/>
  <c r="AF67" i="2"/>
  <c r="AE67" i="2"/>
  <c r="AG66" i="2"/>
  <c r="AF66" i="2"/>
  <c r="AE66" i="2"/>
  <c r="AG65" i="2"/>
  <c r="AF65" i="2"/>
  <c r="AE65" i="2"/>
  <c r="AG64" i="2"/>
  <c r="AF64" i="2"/>
  <c r="AE64" i="2"/>
  <c r="AG63" i="2"/>
  <c r="AF63" i="2"/>
  <c r="AE63" i="2"/>
  <c r="AG62" i="2"/>
  <c r="AF62" i="2"/>
  <c r="AE62" i="2"/>
  <c r="AG61" i="2"/>
  <c r="AF61" i="2"/>
  <c r="AE61" i="2"/>
  <c r="AG60" i="2"/>
  <c r="AF60" i="2"/>
  <c r="AE60" i="2"/>
  <c r="AG59" i="2"/>
  <c r="AF59" i="2"/>
  <c r="AE59" i="2"/>
  <c r="AG58" i="2"/>
  <c r="AF58" i="2"/>
  <c r="AE58" i="2"/>
  <c r="AG57" i="2"/>
  <c r="AF57" i="2"/>
  <c r="AE57" i="2"/>
  <c r="AG56" i="2"/>
  <c r="AF56" i="2"/>
  <c r="AE56" i="2"/>
  <c r="AG55" i="2"/>
  <c r="AF55" i="2"/>
  <c r="AE55" i="2"/>
  <c r="AG54" i="2"/>
  <c r="AF54" i="2"/>
  <c r="AE54" i="2"/>
  <c r="AG53" i="2"/>
  <c r="AF53" i="2"/>
  <c r="AE53" i="2"/>
  <c r="AG52" i="2"/>
  <c r="AF52" i="2"/>
  <c r="AE52" i="2"/>
  <c r="AG51" i="2"/>
  <c r="AF51" i="2"/>
  <c r="AE51" i="2"/>
  <c r="AG50" i="2"/>
  <c r="AF50" i="2"/>
  <c r="AE50" i="2"/>
  <c r="AG49" i="2"/>
  <c r="AF49" i="2"/>
  <c r="AE49" i="2"/>
  <c r="AG48" i="2"/>
  <c r="AF48" i="2"/>
  <c r="AE48" i="2"/>
  <c r="AB47" i="2"/>
  <c r="AB101" i="2" s="1"/>
  <c r="AA47" i="2"/>
  <c r="AA101" i="2" s="1"/>
  <c r="AD46" i="2"/>
  <c r="AD47" i="2" s="1"/>
  <c r="AD101" i="2" s="1"/>
  <c r="AC46" i="2"/>
  <c r="AB46" i="2"/>
  <c r="AA46" i="2"/>
  <c r="Z46" i="2"/>
  <c r="Y46" i="2"/>
  <c r="X46" i="2"/>
  <c r="X47" i="2" s="1"/>
  <c r="X101" i="2" s="1"/>
  <c r="W46" i="2"/>
  <c r="V46" i="2"/>
  <c r="U46" i="2"/>
  <c r="U47" i="2" s="1"/>
  <c r="U101" i="2" s="1"/>
  <c r="T46" i="2"/>
  <c r="S46" i="2"/>
  <c r="S47" i="2" s="1"/>
  <c r="S101" i="2" s="1"/>
  <c r="R46" i="2"/>
  <c r="Q46" i="2"/>
  <c r="P46" i="2"/>
  <c r="O46" i="2"/>
  <c r="N46" i="2"/>
  <c r="M46" i="2"/>
  <c r="L46" i="2"/>
  <c r="K46" i="2"/>
  <c r="J46" i="2"/>
  <c r="I46" i="2"/>
  <c r="H46" i="2"/>
  <c r="G46" i="2"/>
  <c r="AG45" i="2"/>
  <c r="AF45" i="2"/>
  <c r="AE45" i="2"/>
  <c r="AG44" i="2"/>
  <c r="AF44" i="2"/>
  <c r="AE44" i="2"/>
  <c r="AG43" i="2"/>
  <c r="AF43" i="2"/>
  <c r="AE43" i="2"/>
  <c r="AG42" i="2"/>
  <c r="AF42" i="2"/>
  <c r="AE42" i="2"/>
  <c r="AG41" i="2"/>
  <c r="AF41" i="2"/>
  <c r="AE41" i="2"/>
  <c r="AG40" i="2"/>
  <c r="AF40" i="2"/>
  <c r="AE40" i="2"/>
  <c r="AG39" i="2"/>
  <c r="AF39" i="2"/>
  <c r="AE39" i="2"/>
  <c r="AG38" i="2"/>
  <c r="AF38" i="2"/>
  <c r="AE38" i="2"/>
  <c r="AD37" i="2"/>
  <c r="AC37" i="2"/>
  <c r="AB37" i="2"/>
  <c r="AA37" i="2"/>
  <c r="Z37" i="2"/>
  <c r="Y37" i="2"/>
  <c r="X37" i="2"/>
  <c r="W37" i="2"/>
  <c r="V37" i="2"/>
  <c r="U37" i="2"/>
  <c r="T37" i="2"/>
  <c r="S37" i="2"/>
  <c r="R37" i="2"/>
  <c r="R47" i="2" s="1"/>
  <c r="R101" i="2" s="1"/>
  <c r="Q37" i="2"/>
  <c r="Q47" i="2" s="1"/>
  <c r="Q101" i="2" s="1"/>
  <c r="P37" i="2"/>
  <c r="P47" i="2" s="1"/>
  <c r="P101" i="2" s="1"/>
  <c r="O37" i="2"/>
  <c r="O47" i="2" s="1"/>
  <c r="O101" i="2" s="1"/>
  <c r="N37" i="2"/>
  <c r="M37" i="2"/>
  <c r="M47" i="2" s="1"/>
  <c r="M101" i="2" s="1"/>
  <c r="L37" i="2"/>
  <c r="L47" i="2" s="1"/>
  <c r="L101" i="2" s="1"/>
  <c r="K37" i="2"/>
  <c r="K47" i="2" s="1"/>
  <c r="K101" i="2" s="1"/>
  <c r="J37" i="2"/>
  <c r="J47" i="2" s="1"/>
  <c r="J101" i="2" s="1"/>
  <c r="I37" i="2"/>
  <c r="I47" i="2" s="1"/>
  <c r="H37" i="2"/>
  <c r="G37" i="2"/>
  <c r="G47" i="2" s="1"/>
  <c r="AG36" i="2"/>
  <c r="AF36" i="2"/>
  <c r="AE36" i="2"/>
  <c r="AG35" i="2"/>
  <c r="AF35" i="2"/>
  <c r="AE35" i="2"/>
  <c r="AG34" i="2"/>
  <c r="AF34" i="2"/>
  <c r="AE34" i="2"/>
  <c r="AG33" i="2"/>
  <c r="AF33" i="2"/>
  <c r="AE33" i="2"/>
  <c r="AG32" i="2"/>
  <c r="AF32" i="2"/>
  <c r="AE32" i="2"/>
  <c r="AG31" i="2"/>
  <c r="AF31" i="2"/>
  <c r="AE31" i="2"/>
  <c r="AG30" i="2"/>
  <c r="AF30" i="2"/>
  <c r="AE30" i="2"/>
  <c r="AG29" i="2"/>
  <c r="AF29" i="2"/>
  <c r="AE29" i="2"/>
  <c r="M28" i="2"/>
  <c r="M100" i="2" s="1"/>
  <c r="AE27" i="2"/>
  <c r="AD27" i="2"/>
  <c r="AC27" i="2"/>
  <c r="AB27" i="2"/>
  <c r="AA27" i="2"/>
  <c r="Z27" i="2"/>
  <c r="Y27" i="2"/>
  <c r="X27" i="2"/>
  <c r="W27" i="2"/>
  <c r="V27" i="2"/>
  <c r="U27" i="2"/>
  <c r="T27" i="2"/>
  <c r="S27" i="2"/>
  <c r="R27" i="2"/>
  <c r="Q27" i="2"/>
  <c r="P27" i="2"/>
  <c r="P28" i="2" s="1"/>
  <c r="P100" i="2" s="1"/>
  <c r="O27" i="2"/>
  <c r="N27" i="2"/>
  <c r="M27" i="2"/>
  <c r="L27" i="2"/>
  <c r="K27" i="2"/>
  <c r="J27" i="2"/>
  <c r="I27" i="2"/>
  <c r="H27" i="2"/>
  <c r="G27" i="2"/>
  <c r="AG26" i="2"/>
  <c r="AF26" i="2"/>
  <c r="AE26" i="2"/>
  <c r="AG25" i="2"/>
  <c r="AF25" i="2"/>
  <c r="AE25" i="2"/>
  <c r="AG24" i="2"/>
  <c r="AF24" i="2"/>
  <c r="AE24" i="2"/>
  <c r="AG23" i="2"/>
  <c r="AF23" i="2"/>
  <c r="AE23" i="2"/>
  <c r="AG22" i="2"/>
  <c r="AF22" i="2"/>
  <c r="AE22" i="2"/>
  <c r="AG21" i="2"/>
  <c r="AF21" i="2"/>
  <c r="AE21" i="2"/>
  <c r="AG20" i="2"/>
  <c r="AF20" i="2"/>
  <c r="AE20" i="2"/>
  <c r="AG19" i="2"/>
  <c r="AF19" i="2"/>
  <c r="AE19" i="2"/>
  <c r="AG18" i="2"/>
  <c r="AF18" i="2"/>
  <c r="AE18" i="2"/>
  <c r="AG17" i="2"/>
  <c r="AF17" i="2"/>
  <c r="AE17" i="2"/>
  <c r="AG16" i="2"/>
  <c r="AF16" i="2"/>
  <c r="AE16" i="2"/>
  <c r="AD15" i="2"/>
  <c r="AC15" i="2"/>
  <c r="AC28" i="2" s="1"/>
  <c r="AC100" i="2" s="1"/>
  <c r="AB15" i="2"/>
  <c r="AB28" i="2" s="1"/>
  <c r="AB100" i="2" s="1"/>
  <c r="AA15" i="2"/>
  <c r="AA28" i="2" s="1"/>
  <c r="AA100" i="2" s="1"/>
  <c r="Z15" i="2"/>
  <c r="Z28" i="2" s="1"/>
  <c r="Z100" i="2" s="1"/>
  <c r="Y15" i="2"/>
  <c r="Y28" i="2" s="1"/>
  <c r="Y100" i="2" s="1"/>
  <c r="X15" i="2"/>
  <c r="X28" i="2" s="1"/>
  <c r="X100" i="2" s="1"/>
  <c r="W15" i="2"/>
  <c r="W28" i="2" s="1"/>
  <c r="W100" i="2" s="1"/>
  <c r="V15" i="2"/>
  <c r="V28" i="2" s="1"/>
  <c r="V100" i="2" s="1"/>
  <c r="U15" i="2"/>
  <c r="U28" i="2" s="1"/>
  <c r="U100" i="2" s="1"/>
  <c r="T15" i="2"/>
  <c r="T28" i="2" s="1"/>
  <c r="T100" i="2" s="1"/>
  <c r="S15" i="2"/>
  <c r="R15" i="2"/>
  <c r="Q15" i="2"/>
  <c r="P15" i="2"/>
  <c r="O15" i="2"/>
  <c r="N15" i="2"/>
  <c r="M15" i="2"/>
  <c r="L15" i="2"/>
  <c r="L28" i="2" s="1"/>
  <c r="L100" i="2" s="1"/>
  <c r="K15" i="2"/>
  <c r="K28" i="2" s="1"/>
  <c r="K100" i="2" s="1"/>
  <c r="J15" i="2"/>
  <c r="J28" i="2" s="1"/>
  <c r="J100" i="2" s="1"/>
  <c r="I15" i="2"/>
  <c r="H15" i="2"/>
  <c r="H28" i="2" s="1"/>
  <c r="H100" i="2" s="1"/>
  <c r="G15" i="2"/>
  <c r="AE15" i="2" s="1"/>
  <c r="AG14" i="2"/>
  <c r="AE14" i="2"/>
  <c r="AG13" i="2"/>
  <c r="AF13" i="2"/>
  <c r="AE13" i="2"/>
  <c r="AG12" i="2"/>
  <c r="AF12" i="2"/>
  <c r="AE12" i="2"/>
  <c r="AG11" i="2"/>
  <c r="AF11" i="2"/>
  <c r="AE11" i="2"/>
  <c r="AG10" i="2"/>
  <c r="AF10" i="2"/>
  <c r="AE10" i="2"/>
  <c r="AG9" i="2"/>
  <c r="AF9" i="2"/>
  <c r="AE9" i="2"/>
  <c r="AG8" i="2"/>
  <c r="AF8" i="2"/>
  <c r="AE8" i="2"/>
  <c r="AG7" i="2"/>
  <c r="AF7" i="2"/>
  <c r="AE7" i="2"/>
  <c r="AA102" i="1"/>
  <c r="G102" i="1"/>
  <c r="AD98" i="1"/>
  <c r="AC98" i="1"/>
  <c r="AC102" i="1" s="1"/>
  <c r="AB98" i="1"/>
  <c r="AB102" i="1" s="1"/>
  <c r="Z98" i="1"/>
  <c r="Z102" i="1" s="1"/>
  <c r="Y98" i="1"/>
  <c r="Y102" i="1" s="1"/>
  <c r="X98" i="1"/>
  <c r="X102" i="1" s="1"/>
  <c r="W98" i="1"/>
  <c r="W102" i="1" s="1"/>
  <c r="V98" i="1"/>
  <c r="V102" i="1" s="1"/>
  <c r="U98" i="1"/>
  <c r="U102" i="1" s="1"/>
  <c r="T98" i="1"/>
  <c r="T102" i="1" s="1"/>
  <c r="S98" i="1"/>
  <c r="S102" i="1" s="1"/>
  <c r="R98" i="1"/>
  <c r="R102" i="1" s="1"/>
  <c r="Q98" i="1"/>
  <c r="Q102" i="1" s="1"/>
  <c r="P98" i="1"/>
  <c r="P102" i="1" s="1"/>
  <c r="O98" i="1"/>
  <c r="O102" i="1" s="1"/>
  <c r="N98" i="1"/>
  <c r="N102" i="1" s="1"/>
  <c r="M98" i="1"/>
  <c r="M102" i="1" s="1"/>
  <c r="L98" i="1"/>
  <c r="L102" i="1" s="1"/>
  <c r="K98" i="1"/>
  <c r="K102" i="1" s="1"/>
  <c r="J98" i="1"/>
  <c r="J102" i="1" s="1"/>
  <c r="I98" i="1"/>
  <c r="I102" i="1" s="1"/>
  <c r="H98" i="1"/>
  <c r="H102" i="1" s="1"/>
  <c r="G98" i="1"/>
  <c r="AF97" i="1"/>
  <c r="AE97" i="1"/>
  <c r="AG96" i="1"/>
  <c r="AE96" i="1"/>
  <c r="AG95" i="1"/>
  <c r="AF95" i="1"/>
  <c r="AE95" i="1"/>
  <c r="AG94" i="1"/>
  <c r="AF94" i="1"/>
  <c r="AE94" i="1"/>
  <c r="AG93" i="1"/>
  <c r="AF93" i="1"/>
  <c r="AE93" i="1"/>
  <c r="AG92" i="1"/>
  <c r="AF92" i="1"/>
  <c r="AE92" i="1"/>
  <c r="AG91" i="1"/>
  <c r="AF91" i="1"/>
  <c r="AE91" i="1"/>
  <c r="AG90" i="1"/>
  <c r="AF90" i="1"/>
  <c r="AE90" i="1"/>
  <c r="AG89" i="1"/>
  <c r="AF89" i="1"/>
  <c r="AE89" i="1"/>
  <c r="AG88" i="1"/>
  <c r="AF88" i="1"/>
  <c r="AE88" i="1"/>
  <c r="AG87" i="1"/>
  <c r="AF87" i="1"/>
  <c r="AE87" i="1"/>
  <c r="AD85" i="1"/>
  <c r="AC85" i="1"/>
  <c r="AB85" i="1"/>
  <c r="AA85" i="1"/>
  <c r="Z85" i="1"/>
  <c r="Y85" i="1"/>
  <c r="X85" i="1"/>
  <c r="W85" i="1"/>
  <c r="V85" i="1"/>
  <c r="U85" i="1"/>
  <c r="T85" i="1"/>
  <c r="S85" i="1"/>
  <c r="R85" i="1"/>
  <c r="Q85" i="1"/>
  <c r="P85" i="1"/>
  <c r="O85" i="1"/>
  <c r="N85" i="1"/>
  <c r="M85" i="1"/>
  <c r="L85" i="1"/>
  <c r="K85" i="1"/>
  <c r="J85" i="1"/>
  <c r="AE85" i="1" s="1"/>
  <c r="I85" i="1"/>
  <c r="H85" i="1"/>
  <c r="G85" i="1"/>
  <c r="AG84" i="1"/>
  <c r="AF84" i="1"/>
  <c r="AE84" i="1"/>
  <c r="AG83" i="1"/>
  <c r="AF83" i="1"/>
  <c r="AE83" i="1"/>
  <c r="AG82" i="1"/>
  <c r="AF82" i="1"/>
  <c r="AE82" i="1"/>
  <c r="AG81" i="1"/>
  <c r="AF81" i="1"/>
  <c r="AE81" i="1"/>
  <c r="AG80" i="1"/>
  <c r="AF80" i="1"/>
  <c r="AE80" i="1"/>
  <c r="AG79" i="1"/>
  <c r="AF79" i="1"/>
  <c r="AE79" i="1"/>
  <c r="AG78" i="1"/>
  <c r="AF78" i="1"/>
  <c r="AE78" i="1"/>
  <c r="AG77" i="1"/>
  <c r="AF77" i="1"/>
  <c r="AE77" i="1"/>
  <c r="AG76" i="1"/>
  <c r="AF76" i="1"/>
  <c r="AE76" i="1"/>
  <c r="AG75" i="1"/>
  <c r="AF75" i="1"/>
  <c r="AE75" i="1"/>
  <c r="AG74" i="1"/>
  <c r="AF74" i="1"/>
  <c r="AE74" i="1"/>
  <c r="AG73" i="1"/>
  <c r="AF73" i="1"/>
  <c r="AE73" i="1"/>
  <c r="AD72" i="1"/>
  <c r="AC72" i="1"/>
  <c r="AB72" i="1"/>
  <c r="AA72" i="1"/>
  <c r="AA86" i="1" s="1"/>
  <c r="AA101" i="1" s="1"/>
  <c r="Z72" i="1"/>
  <c r="Y72" i="1"/>
  <c r="Y86" i="1" s="1"/>
  <c r="Y101" i="1" s="1"/>
  <c r="X72" i="1"/>
  <c r="X86" i="1" s="1"/>
  <c r="X101" i="1" s="1"/>
  <c r="W72" i="1"/>
  <c r="W86" i="1" s="1"/>
  <c r="W101" i="1" s="1"/>
  <c r="V72" i="1"/>
  <c r="V86" i="1" s="1"/>
  <c r="V101" i="1" s="1"/>
  <c r="U72" i="1"/>
  <c r="U86" i="1" s="1"/>
  <c r="U101" i="1" s="1"/>
  <c r="T72" i="1"/>
  <c r="T86" i="1" s="1"/>
  <c r="T101" i="1" s="1"/>
  <c r="S72" i="1"/>
  <c r="S86" i="1" s="1"/>
  <c r="S101" i="1" s="1"/>
  <c r="R72" i="1"/>
  <c r="R86" i="1" s="1"/>
  <c r="R101" i="1" s="1"/>
  <c r="Q72" i="1"/>
  <c r="Q86" i="1" s="1"/>
  <c r="Q101" i="1" s="1"/>
  <c r="P72" i="1"/>
  <c r="P86" i="1" s="1"/>
  <c r="P101" i="1" s="1"/>
  <c r="O72" i="1"/>
  <c r="O86" i="1" s="1"/>
  <c r="O101" i="1" s="1"/>
  <c r="N72" i="1"/>
  <c r="M72" i="1"/>
  <c r="L72" i="1"/>
  <c r="K72" i="1"/>
  <c r="K86" i="1" s="1"/>
  <c r="K101" i="1" s="1"/>
  <c r="J72" i="1"/>
  <c r="I72" i="1"/>
  <c r="I86" i="1" s="1"/>
  <c r="H72" i="1"/>
  <c r="G72" i="1"/>
  <c r="AG71" i="1"/>
  <c r="AG70" i="1"/>
  <c r="AF70" i="1"/>
  <c r="AE70" i="1"/>
  <c r="AG69" i="1"/>
  <c r="AF69" i="1"/>
  <c r="AE69" i="1"/>
  <c r="AG68" i="1"/>
  <c r="AF68" i="1"/>
  <c r="AE68" i="1"/>
  <c r="AG67" i="1"/>
  <c r="AF67" i="1"/>
  <c r="AE67" i="1"/>
  <c r="AG66" i="1"/>
  <c r="AF66" i="1"/>
  <c r="AE66" i="1"/>
  <c r="AG65" i="1"/>
  <c r="AF65" i="1"/>
  <c r="AE65" i="1"/>
  <c r="AG64" i="1"/>
  <c r="AF64" i="1"/>
  <c r="AE64" i="1"/>
  <c r="AG63" i="1"/>
  <c r="AF63" i="1"/>
  <c r="AE63" i="1"/>
  <c r="AG62" i="1"/>
  <c r="AF62" i="1"/>
  <c r="AE62" i="1"/>
  <c r="AG61" i="1"/>
  <c r="AF61" i="1"/>
  <c r="AE61" i="1"/>
  <c r="AG60" i="1"/>
  <c r="AF60" i="1"/>
  <c r="AE60" i="1"/>
  <c r="AG59" i="1"/>
  <c r="AF59" i="1"/>
  <c r="AE59" i="1"/>
  <c r="AG58" i="1"/>
  <c r="AF58" i="1"/>
  <c r="AE58" i="1"/>
  <c r="AG57" i="1"/>
  <c r="AF57" i="1"/>
  <c r="AE57" i="1"/>
  <c r="AG56" i="1"/>
  <c r="AF56" i="1"/>
  <c r="AE56" i="1"/>
  <c r="AG55" i="1"/>
  <c r="AF55" i="1"/>
  <c r="AE55" i="1"/>
  <c r="AG54" i="1"/>
  <c r="AF54" i="1"/>
  <c r="AE54" i="1"/>
  <c r="AG53" i="1"/>
  <c r="AF53" i="1"/>
  <c r="AE53" i="1"/>
  <c r="AG52" i="1"/>
  <c r="AF52" i="1"/>
  <c r="AE52" i="1"/>
  <c r="AG51" i="1"/>
  <c r="AF51" i="1"/>
  <c r="AE51" i="1"/>
  <c r="AG50" i="1"/>
  <c r="AF50" i="1"/>
  <c r="AE50" i="1"/>
  <c r="AG49" i="1"/>
  <c r="AF49" i="1"/>
  <c r="AE49" i="1"/>
  <c r="AG48" i="1"/>
  <c r="AF48" i="1"/>
  <c r="AE48" i="1"/>
  <c r="J47" i="1"/>
  <c r="J100" i="1" s="1"/>
  <c r="AD46" i="1"/>
  <c r="AC46" i="1"/>
  <c r="AB46" i="1"/>
  <c r="AA46" i="1"/>
  <c r="AA47" i="1" s="1"/>
  <c r="AA100" i="1" s="1"/>
  <c r="Z46" i="1"/>
  <c r="Z47" i="1" s="1"/>
  <c r="Z100" i="1" s="1"/>
  <c r="Y46" i="1"/>
  <c r="X46" i="1"/>
  <c r="W46" i="1"/>
  <c r="V46" i="1"/>
  <c r="U46" i="1"/>
  <c r="T46" i="1"/>
  <c r="S46" i="1"/>
  <c r="S47" i="1" s="1"/>
  <c r="S100" i="1" s="1"/>
  <c r="R46" i="1"/>
  <c r="Q46" i="1"/>
  <c r="P46" i="1"/>
  <c r="O46" i="1"/>
  <c r="N46" i="1"/>
  <c r="M46" i="1"/>
  <c r="L46" i="1"/>
  <c r="AG46" i="1" s="1"/>
  <c r="K46" i="1"/>
  <c r="J46" i="1"/>
  <c r="I46" i="1"/>
  <c r="H46" i="1"/>
  <c r="G46" i="1"/>
  <c r="AG45" i="1"/>
  <c r="AF45" i="1"/>
  <c r="AE45" i="1"/>
  <c r="AG44" i="1"/>
  <c r="AF44" i="1"/>
  <c r="AE44" i="1"/>
  <c r="AG43" i="1"/>
  <c r="AF43" i="1"/>
  <c r="AE43" i="1"/>
  <c r="AG42" i="1"/>
  <c r="AF42" i="1"/>
  <c r="AE42" i="1"/>
  <c r="AG41" i="1"/>
  <c r="AF41" i="1"/>
  <c r="AE41" i="1"/>
  <c r="AG40" i="1"/>
  <c r="AF40" i="1"/>
  <c r="AE40" i="1"/>
  <c r="AG39" i="1"/>
  <c r="AF39" i="1"/>
  <c r="AE39" i="1"/>
  <c r="AG38" i="1"/>
  <c r="AF38" i="1"/>
  <c r="AE38" i="1"/>
  <c r="AD37" i="1"/>
  <c r="AC37" i="1"/>
  <c r="AB37" i="1"/>
  <c r="AB47" i="1" s="1"/>
  <c r="AB100" i="1" s="1"/>
  <c r="AA37" i="1"/>
  <c r="Z37" i="1"/>
  <c r="Y37" i="1"/>
  <c r="X37" i="1"/>
  <c r="W37" i="1"/>
  <c r="V37" i="1"/>
  <c r="V47" i="1" s="1"/>
  <c r="V100" i="1" s="1"/>
  <c r="U37" i="1"/>
  <c r="T37" i="1"/>
  <c r="S37" i="1"/>
  <c r="R37" i="1"/>
  <c r="R47" i="1" s="1"/>
  <c r="R100" i="1" s="1"/>
  <c r="Q37" i="1"/>
  <c r="Q47" i="1" s="1"/>
  <c r="Q100" i="1" s="1"/>
  <c r="P37" i="1"/>
  <c r="P47" i="1" s="1"/>
  <c r="P100" i="1" s="1"/>
  <c r="O37" i="1"/>
  <c r="O47" i="1" s="1"/>
  <c r="O100" i="1" s="1"/>
  <c r="N37" i="1"/>
  <c r="N47" i="1" s="1"/>
  <c r="N100" i="1" s="1"/>
  <c r="M37" i="1"/>
  <c r="M47" i="1" s="1"/>
  <c r="M100" i="1" s="1"/>
  <c r="L37" i="1"/>
  <c r="L47" i="1" s="1"/>
  <c r="L100" i="1" s="1"/>
  <c r="K37" i="1"/>
  <c r="J37" i="1"/>
  <c r="I37" i="1"/>
  <c r="I47" i="1" s="1"/>
  <c r="H37" i="1"/>
  <c r="H47" i="1" s="1"/>
  <c r="G37" i="1"/>
  <c r="AG36" i="1"/>
  <c r="AF36" i="1"/>
  <c r="AE36" i="1"/>
  <c r="AG35" i="1"/>
  <c r="AF35" i="1"/>
  <c r="AE35" i="1"/>
  <c r="AG34" i="1"/>
  <c r="AF34" i="1"/>
  <c r="AE34" i="1"/>
  <c r="AG33" i="1"/>
  <c r="AF33" i="1"/>
  <c r="AE33" i="1"/>
  <c r="AG32" i="1"/>
  <c r="AF32" i="1"/>
  <c r="AE32" i="1"/>
  <c r="AG31" i="1"/>
  <c r="AF31" i="1"/>
  <c r="AE31" i="1"/>
  <c r="AG30" i="1"/>
  <c r="AF30" i="1"/>
  <c r="AE30" i="1"/>
  <c r="AG29" i="1"/>
  <c r="AF29" i="1"/>
  <c r="AE29" i="1"/>
  <c r="W28" i="1"/>
  <c r="W99" i="1" s="1"/>
  <c r="T28" i="1"/>
  <c r="T99" i="1" s="1"/>
  <c r="S28" i="1"/>
  <c r="S99" i="1" s="1"/>
  <c r="AD27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AE27" i="1" s="1"/>
  <c r="AG26" i="1"/>
  <c r="AF26" i="1"/>
  <c r="AE26" i="1"/>
  <c r="AG25" i="1"/>
  <c r="AF25" i="1"/>
  <c r="AE25" i="1"/>
  <c r="AG24" i="1"/>
  <c r="AF24" i="1"/>
  <c r="AE24" i="1"/>
  <c r="AG23" i="1"/>
  <c r="AF23" i="1"/>
  <c r="AE23" i="1"/>
  <c r="AG22" i="1"/>
  <c r="AF22" i="1"/>
  <c r="AE22" i="1"/>
  <c r="AG21" i="1"/>
  <c r="AF21" i="1"/>
  <c r="AE21" i="1"/>
  <c r="AG20" i="1"/>
  <c r="AF20" i="1"/>
  <c r="AE20" i="1"/>
  <c r="AG19" i="1"/>
  <c r="AF19" i="1"/>
  <c r="AE19" i="1"/>
  <c r="AG18" i="1"/>
  <c r="AF18" i="1"/>
  <c r="AE18" i="1"/>
  <c r="AG17" i="1"/>
  <c r="AF17" i="1"/>
  <c r="AE17" i="1"/>
  <c r="AG16" i="1"/>
  <c r="AF16" i="1"/>
  <c r="AE16" i="1"/>
  <c r="AD15" i="1"/>
  <c r="AD28" i="1" s="1"/>
  <c r="AD99" i="1" s="1"/>
  <c r="AC15" i="1"/>
  <c r="AC28" i="1" s="1"/>
  <c r="AC99" i="1" s="1"/>
  <c r="AB15" i="1"/>
  <c r="AB28" i="1" s="1"/>
  <c r="AB99" i="1" s="1"/>
  <c r="AA15" i="1"/>
  <c r="AA28" i="1" s="1"/>
  <c r="AA99" i="1" s="1"/>
  <c r="Z15" i="1"/>
  <c r="Z28" i="1" s="1"/>
  <c r="Z99" i="1" s="1"/>
  <c r="Y15" i="1"/>
  <c r="Y28" i="1" s="1"/>
  <c r="Y99" i="1" s="1"/>
  <c r="X15" i="1"/>
  <c r="X28" i="1" s="1"/>
  <c r="X99" i="1" s="1"/>
  <c r="W15" i="1"/>
  <c r="V15" i="1"/>
  <c r="V28" i="1" s="1"/>
  <c r="V99" i="1" s="1"/>
  <c r="U15" i="1"/>
  <c r="T15" i="1"/>
  <c r="S15" i="1"/>
  <c r="R15" i="1"/>
  <c r="Q15" i="1"/>
  <c r="Q28" i="1" s="1"/>
  <c r="Q99" i="1" s="1"/>
  <c r="P15" i="1"/>
  <c r="P28" i="1" s="1"/>
  <c r="P99" i="1" s="1"/>
  <c r="O15" i="1"/>
  <c r="O28" i="1" s="1"/>
  <c r="O99" i="1" s="1"/>
  <c r="N15" i="1"/>
  <c r="N28" i="1" s="1"/>
  <c r="N99" i="1" s="1"/>
  <c r="M15" i="1"/>
  <c r="M28" i="1" s="1"/>
  <c r="M99" i="1" s="1"/>
  <c r="L15" i="1"/>
  <c r="L28" i="1" s="1"/>
  <c r="L99" i="1" s="1"/>
  <c r="K15" i="1"/>
  <c r="K28" i="1" s="1"/>
  <c r="K99" i="1" s="1"/>
  <c r="J15" i="1"/>
  <c r="J28" i="1" s="1"/>
  <c r="J99" i="1" s="1"/>
  <c r="I15" i="1"/>
  <c r="H15" i="1"/>
  <c r="G15" i="1"/>
  <c r="AG14" i="1"/>
  <c r="AE14" i="1"/>
  <c r="AG13" i="1"/>
  <c r="AF13" i="1"/>
  <c r="AE13" i="1"/>
  <c r="AG12" i="1"/>
  <c r="AF12" i="1"/>
  <c r="AE12" i="1"/>
  <c r="AG11" i="1"/>
  <c r="AF11" i="1"/>
  <c r="AE11" i="1"/>
  <c r="AG10" i="1"/>
  <c r="AF10" i="1"/>
  <c r="AE10" i="1"/>
  <c r="AG9" i="1"/>
  <c r="AF9" i="1"/>
  <c r="AE9" i="1"/>
  <c r="AG8" i="1"/>
  <c r="AF8" i="1"/>
  <c r="AE8" i="1"/>
  <c r="AG7" i="1"/>
  <c r="AF7" i="1"/>
  <c r="AE7" i="1"/>
  <c r="AE72" i="1" l="1"/>
  <c r="AC47" i="1"/>
  <c r="AC100" i="1" s="1"/>
  <c r="AF72" i="1"/>
  <c r="AG37" i="1"/>
  <c r="AD47" i="1"/>
  <c r="AD100" i="1" s="1"/>
  <c r="AD103" i="1" s="1"/>
  <c r="AE98" i="1"/>
  <c r="AE102" i="1" s="1"/>
  <c r="J86" i="1"/>
  <c r="Z86" i="1"/>
  <c r="Z101" i="1" s="1"/>
  <c r="Z103" i="1" s="1"/>
  <c r="G86" i="1"/>
  <c r="G101" i="1" s="1"/>
  <c r="AF27" i="1"/>
  <c r="L86" i="1"/>
  <c r="L101" i="1" s="1"/>
  <c r="L103" i="1" s="1"/>
  <c r="AB86" i="1"/>
  <c r="AB101" i="1" s="1"/>
  <c r="H86" i="1"/>
  <c r="H101" i="1" s="1"/>
  <c r="R28" i="1"/>
  <c r="R99" i="1" s="1"/>
  <c r="R103" i="1" s="1"/>
  <c r="AG27" i="1"/>
  <c r="M86" i="1"/>
  <c r="M101" i="1" s="1"/>
  <c r="AC86" i="1"/>
  <c r="AC101" i="1" s="1"/>
  <c r="N86" i="1"/>
  <c r="N101" i="1" s="1"/>
  <c r="AD86" i="1"/>
  <c r="AD101" i="1" s="1"/>
  <c r="T47" i="1"/>
  <c r="T100" i="1" s="1"/>
  <c r="U28" i="1"/>
  <c r="U99" i="1" s="1"/>
  <c r="U103" i="1" s="1"/>
  <c r="U47" i="1"/>
  <c r="U100" i="1" s="1"/>
  <c r="AE37" i="1"/>
  <c r="AE15" i="1"/>
  <c r="AE46" i="1"/>
  <c r="W47" i="1"/>
  <c r="W100" i="1" s="1"/>
  <c r="W104" i="1" s="1"/>
  <c r="AF15" i="1"/>
  <c r="AF28" i="1" s="1"/>
  <c r="AF99" i="1" s="1"/>
  <c r="AF46" i="1"/>
  <c r="X47" i="1"/>
  <c r="X100" i="1" s="1"/>
  <c r="X104" i="1" s="1"/>
  <c r="AG15" i="1"/>
  <c r="AG28" i="1" s="1"/>
  <c r="AG99" i="1" s="1"/>
  <c r="G28" i="1"/>
  <c r="G99" i="1" s="1"/>
  <c r="Y47" i="1"/>
  <c r="Y100" i="1" s="1"/>
  <c r="AF85" i="1"/>
  <c r="K47" i="1"/>
  <c r="K100" i="1" s="1"/>
  <c r="AG85" i="1"/>
  <c r="V47" i="2"/>
  <c r="V101" i="2" s="1"/>
  <c r="AF99" i="2"/>
  <c r="AF103" i="2" s="1"/>
  <c r="AG15" i="2"/>
  <c r="I28" i="2"/>
  <c r="I100" i="2" s="1"/>
  <c r="AF37" i="2"/>
  <c r="AE46" i="2"/>
  <c r="W47" i="2"/>
  <c r="W101" i="2" s="1"/>
  <c r="W104" i="2" s="1"/>
  <c r="AF46" i="2"/>
  <c r="AG46" i="2"/>
  <c r="Y47" i="2"/>
  <c r="Y101" i="2" s="1"/>
  <c r="Z47" i="2"/>
  <c r="Z101" i="2" s="1"/>
  <c r="Z105" i="2" s="1"/>
  <c r="N28" i="2"/>
  <c r="N100" i="2" s="1"/>
  <c r="N105" i="2" s="1"/>
  <c r="AD28" i="2"/>
  <c r="AD100" i="2" s="1"/>
  <c r="AD104" i="2" s="1"/>
  <c r="O28" i="2"/>
  <c r="O100" i="2" s="1"/>
  <c r="O104" i="2" s="1"/>
  <c r="N47" i="2"/>
  <c r="N101" i="2" s="1"/>
  <c r="AC47" i="2"/>
  <c r="AC101" i="2" s="1"/>
  <c r="AC105" i="2" s="1"/>
  <c r="AE86" i="2"/>
  <c r="AG37" i="2"/>
  <c r="Q28" i="2"/>
  <c r="Q100" i="2" s="1"/>
  <c r="AF27" i="2"/>
  <c r="H47" i="2"/>
  <c r="H101" i="2" s="1"/>
  <c r="AG86" i="2"/>
  <c r="R28" i="2"/>
  <c r="R100" i="2" s="1"/>
  <c r="R104" i="2" s="1"/>
  <c r="AG27" i="2"/>
  <c r="S28" i="2"/>
  <c r="S100" i="2" s="1"/>
  <c r="O87" i="2"/>
  <c r="O102" i="2" s="1"/>
  <c r="AG71" i="2"/>
  <c r="P87" i="2"/>
  <c r="P102" i="2" s="1"/>
  <c r="P104" i="2" s="1"/>
  <c r="T47" i="2"/>
  <c r="T101" i="2" s="1"/>
  <c r="T104" i="2" s="1"/>
  <c r="Q87" i="2"/>
  <c r="Q102" i="2" s="1"/>
  <c r="Q105" i="2" s="1"/>
  <c r="AA103" i="1"/>
  <c r="AA104" i="1"/>
  <c r="I101" i="1"/>
  <c r="U104" i="2"/>
  <c r="U105" i="2"/>
  <c r="O103" i="1"/>
  <c r="O104" i="1"/>
  <c r="J101" i="1"/>
  <c r="J104" i="1" s="1"/>
  <c r="AE86" i="1"/>
  <c r="AE101" i="1" s="1"/>
  <c r="V104" i="2"/>
  <c r="V105" i="2"/>
  <c r="Q103" i="1"/>
  <c r="Q104" i="1"/>
  <c r="X104" i="2"/>
  <c r="X105" i="2"/>
  <c r="G101" i="2"/>
  <c r="S103" i="1"/>
  <c r="S104" i="1"/>
  <c r="AG28" i="2"/>
  <c r="AG100" i="2" s="1"/>
  <c r="I104" i="2"/>
  <c r="I105" i="2"/>
  <c r="AC103" i="1"/>
  <c r="AC104" i="1"/>
  <c r="J104" i="2"/>
  <c r="J105" i="2"/>
  <c r="L105" i="2"/>
  <c r="L104" i="2"/>
  <c r="I101" i="2"/>
  <c r="AG47" i="2"/>
  <c r="AG101" i="2" s="1"/>
  <c r="K105" i="2"/>
  <c r="K104" i="2"/>
  <c r="AA105" i="2"/>
  <c r="AA104" i="2"/>
  <c r="S104" i="2"/>
  <c r="S105" i="2"/>
  <c r="W103" i="1"/>
  <c r="G102" i="2"/>
  <c r="M105" i="2"/>
  <c r="M104" i="2"/>
  <c r="U104" i="1"/>
  <c r="V104" i="1"/>
  <c r="V103" i="1"/>
  <c r="Y104" i="2"/>
  <c r="Y105" i="2"/>
  <c r="H102" i="2"/>
  <c r="AF87" i="2"/>
  <c r="AF102" i="2" s="1"/>
  <c r="M103" i="1"/>
  <c r="M104" i="1"/>
  <c r="H100" i="1"/>
  <c r="AF47" i="1"/>
  <c r="AF100" i="1" s="1"/>
  <c r="AB105" i="2"/>
  <c r="AB104" i="2"/>
  <c r="I102" i="2"/>
  <c r="T103" i="1"/>
  <c r="T104" i="1"/>
  <c r="I100" i="1"/>
  <c r="N103" i="1"/>
  <c r="N104" i="1"/>
  <c r="Y103" i="1"/>
  <c r="Y104" i="1"/>
  <c r="K103" i="1"/>
  <c r="K104" i="1"/>
  <c r="AB103" i="1"/>
  <c r="AB104" i="1"/>
  <c r="J103" i="1"/>
  <c r="P103" i="1"/>
  <c r="P104" i="1"/>
  <c r="AF37" i="1"/>
  <c r="AG72" i="1"/>
  <c r="AF98" i="1"/>
  <c r="AF102" i="1" s="1"/>
  <c r="AE71" i="2"/>
  <c r="G103" i="2"/>
  <c r="AF71" i="2"/>
  <c r="H103" i="2"/>
  <c r="H104" i="2" s="1"/>
  <c r="H28" i="1"/>
  <c r="H99" i="1" s="1"/>
  <c r="G47" i="1"/>
  <c r="I28" i="1"/>
  <c r="I99" i="1" s="1"/>
  <c r="AE37" i="2"/>
  <c r="G28" i="2"/>
  <c r="AF15" i="2"/>
  <c r="AF28" i="2" s="1"/>
  <c r="AF100" i="2" s="1"/>
  <c r="R104" i="1" l="1"/>
  <c r="AE28" i="1"/>
  <c r="AE99" i="1" s="1"/>
  <c r="AG86" i="1"/>
  <c r="AG101" i="1" s="1"/>
  <c r="L104" i="1"/>
  <c r="AG47" i="1"/>
  <c r="AG100" i="1" s="1"/>
  <c r="Z104" i="1"/>
  <c r="X103" i="1"/>
  <c r="AF86" i="1"/>
  <c r="AF101" i="1" s="1"/>
  <c r="R105" i="2"/>
  <c r="AG87" i="2"/>
  <c r="AG102" i="2" s="1"/>
  <c r="AE87" i="2"/>
  <c r="AE102" i="2" s="1"/>
  <c r="Q104" i="2"/>
  <c r="Z104" i="2"/>
  <c r="AE47" i="2"/>
  <c r="AE101" i="2" s="1"/>
  <c r="P105" i="2"/>
  <c r="N104" i="2"/>
  <c r="W105" i="2"/>
  <c r="T105" i="2"/>
  <c r="AC104" i="2"/>
  <c r="O105" i="2"/>
  <c r="AF47" i="2"/>
  <c r="AF101" i="2" s="1"/>
  <c r="AF105" i="2" s="1"/>
  <c r="H105" i="2"/>
  <c r="I103" i="1"/>
  <c r="I104" i="1"/>
  <c r="AG104" i="2"/>
  <c r="AG103" i="1"/>
  <c r="G100" i="1"/>
  <c r="G104" i="1" s="1"/>
  <c r="AE47" i="1"/>
  <c r="AE100" i="1" s="1"/>
  <c r="AF103" i="1"/>
  <c r="AF104" i="1"/>
  <c r="G100" i="2"/>
  <c r="AE28" i="2"/>
  <c r="AE100" i="2" s="1"/>
  <c r="H104" i="1"/>
  <c r="H103" i="1"/>
  <c r="AF104" i="2" l="1"/>
  <c r="G103" i="1"/>
  <c r="G104" i="2"/>
  <c r="G105" i="2"/>
  <c r="AE104" i="1"/>
  <c r="AE103" i="1"/>
  <c r="AE105" i="2"/>
  <c r="AE104" i="2"/>
</calcChain>
</file>

<file path=xl/sharedStrings.xml><?xml version="1.0" encoding="utf-8"?>
<sst xmlns="http://schemas.openxmlformats.org/spreadsheetml/2006/main" count="1122" uniqueCount="527">
  <si>
    <t>교육과정표</t>
    <phoneticPr fontId="2" type="noConversion"/>
  </si>
  <si>
    <t>- 학과명 : 간호학과</t>
    <phoneticPr fontId="2" type="noConversion"/>
  </si>
  <si>
    <t>2020학년도(2023년 수정)</t>
    <phoneticPr fontId="2" type="noConversion"/>
  </si>
  <si>
    <t>구
분</t>
    <phoneticPr fontId="2" type="noConversion"/>
  </si>
  <si>
    <t>핵심
역량
(대학/전공)</t>
    <phoneticPr fontId="2" type="noConversion"/>
  </si>
  <si>
    <t>교    과    목</t>
  </si>
  <si>
    <t>직업기초</t>
  </si>
  <si>
    <t>융복합</t>
  </si>
  <si>
    <t>1 학 년</t>
    <phoneticPr fontId="2" type="noConversion"/>
  </si>
  <si>
    <t>2   학   년</t>
    <phoneticPr fontId="2" type="noConversion"/>
  </si>
  <si>
    <t>3   학   년</t>
    <phoneticPr fontId="2" type="noConversion"/>
  </si>
  <si>
    <t>4   학   년</t>
    <phoneticPr fontId="2" type="noConversion"/>
  </si>
  <si>
    <t>계</t>
  </si>
  <si>
    <t>1 학 기</t>
  </si>
  <si>
    <t>2 학 기</t>
  </si>
  <si>
    <t>학</t>
  </si>
  <si>
    <t>시간</t>
  </si>
  <si>
    <t>점</t>
  </si>
  <si>
    <t>강의</t>
  </si>
  <si>
    <t>실습</t>
  </si>
  <si>
    <t>교  양  과  목</t>
    <phoneticPr fontId="6" type="noConversion"/>
  </si>
  <si>
    <t>필   수</t>
    <phoneticPr fontId="6" type="noConversion"/>
  </si>
  <si>
    <t>전문성</t>
    <phoneticPr fontId="2" type="noConversion"/>
  </si>
  <si>
    <t>ITQ</t>
  </si>
  <si>
    <t>창의</t>
    <phoneticPr fontId="2" type="noConversion"/>
  </si>
  <si>
    <t>4차산업혁명과코딩</t>
  </si>
  <si>
    <t>글로벌</t>
    <phoneticPr fontId="2" type="noConversion"/>
  </si>
  <si>
    <t>기초영문법</t>
  </si>
  <si>
    <t>글로벌</t>
    <phoneticPr fontId="2" type="noConversion"/>
  </si>
  <si>
    <t>영어가 Talk Talk</t>
  </si>
  <si>
    <t>➀</t>
    <phoneticPr fontId="2" type="noConversion"/>
  </si>
  <si>
    <t>토익(I,II)</t>
  </si>
  <si>
    <t>창의</t>
    <phoneticPr fontId="2" type="noConversion"/>
  </si>
  <si>
    <t>창업과기업가정신</t>
  </si>
  <si>
    <t>➀</t>
    <phoneticPr fontId="2" type="noConversion"/>
  </si>
  <si>
    <t>자기역량계발(I,II,III,IV)</t>
  </si>
  <si>
    <t>공동체</t>
    <phoneticPr fontId="2" type="noConversion"/>
  </si>
  <si>
    <t>사회봉사</t>
    <phoneticPr fontId="2" type="noConversion"/>
  </si>
  <si>
    <t>P/F</t>
  </si>
  <si>
    <t>소          계</t>
  </si>
  <si>
    <t>선  택</t>
    <phoneticPr fontId="2" type="noConversion"/>
  </si>
  <si>
    <t>생활안전관리</t>
  </si>
  <si>
    <t>⑦</t>
    <phoneticPr fontId="2" type="noConversion"/>
  </si>
  <si>
    <t>사회복지론</t>
  </si>
  <si>
    <t>공동체</t>
    <phoneticPr fontId="2" type="noConversion"/>
  </si>
  <si>
    <t>인문학여행</t>
  </si>
  <si>
    <t>소통</t>
    <phoneticPr fontId="2" type="noConversion"/>
  </si>
  <si>
    <t>의사소통능력</t>
  </si>
  <si>
    <t>○</t>
    <phoneticPr fontId="2" type="noConversion"/>
  </si>
  <si>
    <t>인성</t>
    <phoneticPr fontId="2" type="noConversion"/>
  </si>
  <si>
    <t>대인관계능력</t>
  </si>
  <si>
    <t>○</t>
  </si>
  <si>
    <t>문제해결능력</t>
  </si>
  <si>
    <t>⑥</t>
    <phoneticPr fontId="2" type="noConversion"/>
  </si>
  <si>
    <t>4차산업과 정보사회</t>
  </si>
  <si>
    <t>직업윤리</t>
  </si>
  <si>
    <t>➀</t>
    <phoneticPr fontId="2" type="noConversion"/>
  </si>
  <si>
    <t>생활스포츠</t>
  </si>
  <si>
    <t>커리어개발</t>
  </si>
  <si>
    <t>➁</t>
    <phoneticPr fontId="2" type="noConversion"/>
  </si>
  <si>
    <t>소통세미나</t>
  </si>
  <si>
    <t>교  양  합  계</t>
  </si>
  <si>
    <t>전 공 기 초</t>
    <phoneticPr fontId="6" type="noConversion"/>
  </si>
  <si>
    <t>필  수</t>
    <phoneticPr fontId="6" type="noConversion"/>
  </si>
  <si>
    <t>➃</t>
    <phoneticPr fontId="2" type="noConversion"/>
  </si>
  <si>
    <t>생명현상의이해</t>
  </si>
  <si>
    <t>➃</t>
    <phoneticPr fontId="2" type="noConversion"/>
  </si>
  <si>
    <t>기초건강과학 I ★</t>
  </si>
  <si>
    <t>기초건강과학 II</t>
  </si>
  <si>
    <t>➃</t>
    <phoneticPr fontId="2" type="noConversion"/>
  </si>
  <si>
    <t>병리학</t>
  </si>
  <si>
    <t>➃</t>
    <phoneticPr fontId="2" type="noConversion"/>
  </si>
  <si>
    <t>미생물과 감염관리</t>
  </si>
  <si>
    <t>임상약리학</t>
  </si>
  <si>
    <t xml:space="preserve">인간과전문직의 이해 </t>
  </si>
  <si>
    <t>긍정심리학</t>
  </si>
  <si>
    <t>⑥</t>
    <phoneticPr fontId="2" type="noConversion"/>
  </si>
  <si>
    <t>다문화이해</t>
  </si>
  <si>
    <t>선택</t>
    <phoneticPr fontId="2" type="noConversion"/>
  </si>
  <si>
    <t>인간성장발달</t>
  </si>
  <si>
    <t>기초영양학</t>
  </si>
  <si>
    <t>⑦</t>
    <phoneticPr fontId="2" type="noConversion"/>
  </si>
  <si>
    <t>치료적대인관계론</t>
  </si>
  <si>
    <t>간호와상담</t>
  </si>
  <si>
    <t>건강교육</t>
  </si>
  <si>
    <t>철학개론</t>
  </si>
  <si>
    <t>인간심리학</t>
  </si>
  <si>
    <t>기 초  합  계</t>
    <phoneticPr fontId="6" type="noConversion"/>
  </si>
  <si>
    <t xml:space="preserve"> 전   공   과   목</t>
    <phoneticPr fontId="6" type="noConversion"/>
  </si>
  <si>
    <t>필    수</t>
    <phoneticPr fontId="6" type="noConversion"/>
  </si>
  <si>
    <t>⑥⑦</t>
    <phoneticPr fontId="2" type="noConversion"/>
  </si>
  <si>
    <t>간호학개론</t>
  </si>
  <si>
    <t>기본간호학(I,II) ★</t>
  </si>
  <si>
    <t>기본간호학실습(I,II)</t>
  </si>
  <si>
    <t>건강사정 ★</t>
    <phoneticPr fontId="2" type="noConversion"/>
  </si>
  <si>
    <t>건강사정실습 ★</t>
    <phoneticPr fontId="2" type="noConversion"/>
  </si>
  <si>
    <t xml:space="preserve">핵심간호실제(Ⅰ,Ⅱ) </t>
  </si>
  <si>
    <t>➁</t>
    <phoneticPr fontId="2" type="noConversion"/>
  </si>
  <si>
    <t>Sim실습(I,II)</t>
  </si>
  <si>
    <t>성인간호학(I,III,V,Ⅶ) ★</t>
    <phoneticPr fontId="2" type="noConversion"/>
  </si>
  <si>
    <t>성인간호학(II,IV,Ⅵ)</t>
    <phoneticPr fontId="2" type="noConversion"/>
  </si>
  <si>
    <t>➂➃</t>
    <phoneticPr fontId="2" type="noConversion"/>
  </si>
  <si>
    <t>성인간호학실습(I,II,III) ★</t>
  </si>
  <si>
    <t>아동간호학(I,II,III,IV) ★</t>
  </si>
  <si>
    <t>➃</t>
  </si>
  <si>
    <t>지역사회간호학(I,II,III,IV) ★</t>
  </si>
  <si>
    <t>여성건강간호학(I,II,III,IV)</t>
  </si>
  <si>
    <t>➁➂</t>
    <phoneticPr fontId="2" type="noConversion"/>
  </si>
  <si>
    <t>정신간호학(I,II,III,IV) ★</t>
  </si>
  <si>
    <t>➃⑦</t>
    <phoneticPr fontId="2" type="noConversion"/>
  </si>
  <si>
    <t xml:space="preserve">간호관리학(I,II) </t>
    <phoneticPr fontId="2" type="noConversion"/>
  </si>
  <si>
    <t>➁➃</t>
  </si>
  <si>
    <t>아동간호학실습 ★</t>
  </si>
  <si>
    <t>지역사회간호학실습 ★</t>
  </si>
  <si>
    <t>➀➃</t>
    <phoneticPr fontId="2" type="noConversion"/>
  </si>
  <si>
    <t>간호관리학실습</t>
  </si>
  <si>
    <t>➂➃</t>
    <phoneticPr fontId="2" type="noConversion"/>
  </si>
  <si>
    <t>여성건강간호학실습</t>
  </si>
  <si>
    <t>➁➃</t>
    <phoneticPr fontId="2" type="noConversion"/>
  </si>
  <si>
    <t>정신간호학실습 ★</t>
  </si>
  <si>
    <t>➄</t>
    <phoneticPr fontId="2" type="noConversion"/>
  </si>
  <si>
    <t>연구방법론</t>
    <phoneticPr fontId="2" type="noConversion"/>
  </si>
  <si>
    <t>통합간호실습</t>
  </si>
  <si>
    <t>⑥⑦</t>
    <phoneticPr fontId="2" type="noConversion"/>
  </si>
  <si>
    <t>보건의료법규</t>
  </si>
  <si>
    <t>학습성과평가</t>
    <phoneticPr fontId="2" type="noConversion"/>
  </si>
  <si>
    <t>P/F</t>
    <phoneticPr fontId="2" type="noConversion"/>
  </si>
  <si>
    <t>선 택</t>
    <phoneticPr fontId="6" type="noConversion"/>
  </si>
  <si>
    <t xml:space="preserve">생명윤리와 간호 </t>
  </si>
  <si>
    <t>간호실무용어</t>
  </si>
  <si>
    <t>➂</t>
    <phoneticPr fontId="2" type="noConversion"/>
  </si>
  <si>
    <t>논리와비판적사고</t>
  </si>
  <si>
    <t>➄</t>
    <phoneticPr fontId="2" type="noConversion"/>
  </si>
  <si>
    <t xml:space="preserve">간호이론 </t>
  </si>
  <si>
    <t>⑥</t>
  </si>
  <si>
    <t xml:space="preserve">국제간호의 이해  </t>
  </si>
  <si>
    <t>노인간호학</t>
  </si>
  <si>
    <t>캡스톤디자인</t>
    <phoneticPr fontId="2" type="noConversion"/>
  </si>
  <si>
    <t>➀</t>
  </si>
  <si>
    <t>간호리더십개발</t>
    <phoneticPr fontId="2" type="noConversion"/>
  </si>
  <si>
    <t>보건의료와 간호정책</t>
    <phoneticPr fontId="2" type="noConversion"/>
  </si>
  <si>
    <t>응급및재해간호</t>
  </si>
  <si>
    <t>재활간호</t>
    <phoneticPr fontId="2" type="noConversion"/>
  </si>
  <si>
    <t>중환자간호</t>
    <phoneticPr fontId="2" type="noConversion"/>
  </si>
  <si>
    <t>전  공  합  계</t>
  </si>
  <si>
    <t>교 직 과 목</t>
    <phoneticPr fontId="6" type="noConversion"/>
  </si>
  <si>
    <t>교육학개론 ♣</t>
  </si>
  <si>
    <t>교육철학및교육사 ♣</t>
  </si>
  <si>
    <t>교육심리 ♣</t>
  </si>
  <si>
    <t>교육사회 ♣</t>
  </si>
  <si>
    <t>교육과정 ♣</t>
  </si>
  <si>
    <t>교육방법및교육공학 ♣</t>
  </si>
  <si>
    <t>학교폭력예방및학생의이해 ♠</t>
  </si>
  <si>
    <t>교직실무 ♠</t>
  </si>
  <si>
    <t>특수교육학 개론 ♠</t>
  </si>
  <si>
    <t>교육봉사활동(I,II)  ♤</t>
    <phoneticPr fontId="2" type="noConversion"/>
  </si>
  <si>
    <t>학교현장실습 ♤</t>
  </si>
  <si>
    <t>4주</t>
  </si>
  <si>
    <t>4주</t>
    <phoneticPr fontId="6" type="noConversion"/>
  </si>
  <si>
    <t>교  직  합  계</t>
  </si>
  <si>
    <t>4주</t>
    <phoneticPr fontId="2" type="noConversion"/>
  </si>
  <si>
    <t>교    양    과    목</t>
    <phoneticPr fontId="6" type="noConversion"/>
  </si>
  <si>
    <t>전    공    기    초</t>
    <phoneticPr fontId="6" type="noConversion"/>
  </si>
  <si>
    <t>전    공    과    목</t>
    <phoneticPr fontId="6" type="noConversion"/>
  </si>
  <si>
    <t>교    직    과    목</t>
    <phoneticPr fontId="6" type="noConversion"/>
  </si>
  <si>
    <t>4주</t>
    <phoneticPr fontId="6" type="noConversion"/>
  </si>
  <si>
    <t>합                 계</t>
    <phoneticPr fontId="6" type="noConversion"/>
  </si>
  <si>
    <t>합   계(교직과정)</t>
    <phoneticPr fontId="6" type="noConversion"/>
  </si>
  <si>
    <t>11(4주)</t>
    <phoneticPr fontId="2" type="noConversion"/>
  </si>
  <si>
    <t>94(4주)</t>
    <phoneticPr fontId="6" type="noConversion"/>
  </si>
  <si>
    <t>* 보건교사(2급) 지정교과목 : 전공기본이수과목 ★, 교직이론 ♣, 교직소양 ♠, 교육실습 ♤</t>
    <phoneticPr fontId="2" type="noConversion"/>
  </si>
  <si>
    <t>* ① : 간호목표달성을위한 리더십, ② : 의사소통과 협력, ③ : 간호문제해결을 위한 비판적 사고, ④ : 전문지식과 간호술의 통합적용, ⑤ : 간호실무발전을위한 연구수행, ⑥ : 글로벌보건의료정책변화 대응, ⑦ : 간호전문직을 위한 법적윤리적책임</t>
    <phoneticPr fontId="2" type="noConversion"/>
  </si>
  <si>
    <t>- 학과명 : 간호학과</t>
    <phoneticPr fontId="2" type="noConversion"/>
  </si>
  <si>
    <t>2021학년도(2023년 수정)</t>
    <phoneticPr fontId="2" type="noConversion"/>
  </si>
  <si>
    <t>구
분</t>
    <phoneticPr fontId="2" type="noConversion"/>
  </si>
  <si>
    <t>1 학 년</t>
    <phoneticPr fontId="2" type="noConversion"/>
  </si>
  <si>
    <t>4   학   년</t>
    <phoneticPr fontId="2" type="noConversion"/>
  </si>
  <si>
    <t>사회봉사</t>
    <phoneticPr fontId="2" type="noConversion"/>
  </si>
  <si>
    <t>인성</t>
    <phoneticPr fontId="2" type="noConversion"/>
  </si>
  <si>
    <t>⑦</t>
    <phoneticPr fontId="2" type="noConversion"/>
  </si>
  <si>
    <t>전 공 기 초</t>
    <phoneticPr fontId="6" type="noConversion"/>
  </si>
  <si>
    <t>필  수</t>
    <phoneticPr fontId="6" type="noConversion"/>
  </si>
  <si>
    <t>선택</t>
    <phoneticPr fontId="2" type="noConversion"/>
  </si>
  <si>
    <t>성인간호학(I,II,III,IV,V )★</t>
    <phoneticPr fontId="2" type="noConversion"/>
  </si>
  <si>
    <t>➂➃</t>
    <phoneticPr fontId="2" type="noConversion"/>
  </si>
  <si>
    <t>➁➂</t>
    <phoneticPr fontId="2" type="noConversion"/>
  </si>
  <si>
    <t>➃⑦</t>
    <phoneticPr fontId="2" type="noConversion"/>
  </si>
  <si>
    <t>간호관리학(I,II)</t>
    <phoneticPr fontId="2" type="noConversion"/>
  </si>
  <si>
    <t>➁➃</t>
    <phoneticPr fontId="2" type="noConversion"/>
  </si>
  <si>
    <t>➀➃</t>
    <phoneticPr fontId="2" type="noConversion"/>
  </si>
  <si>
    <t>연구방법론</t>
    <phoneticPr fontId="2" type="noConversion"/>
  </si>
  <si>
    <t>학습성과평가</t>
    <phoneticPr fontId="2" type="noConversion"/>
  </si>
  <si>
    <t>➂</t>
    <phoneticPr fontId="2" type="noConversion"/>
  </si>
  <si>
    <t>간호정보학</t>
    <phoneticPr fontId="2" type="noConversion"/>
  </si>
  <si>
    <t>➁</t>
    <phoneticPr fontId="2" type="noConversion"/>
  </si>
  <si>
    <t>보건프로그램</t>
    <phoneticPr fontId="2" type="noConversion"/>
  </si>
  <si>
    <t>간호리더십개발</t>
    <phoneticPr fontId="2" type="noConversion"/>
  </si>
  <si>
    <t>보건의료와 간호정책</t>
    <phoneticPr fontId="2" type="noConversion"/>
  </si>
  <si>
    <t>교육봉사활동(I,II)  ♤</t>
    <phoneticPr fontId="2" type="noConversion"/>
  </si>
  <si>
    <t>4주</t>
    <phoneticPr fontId="2" type="noConversion"/>
  </si>
  <si>
    <t>교    양    과    목</t>
    <phoneticPr fontId="6" type="noConversion"/>
  </si>
  <si>
    <t>전    공    기    초</t>
    <phoneticPr fontId="6" type="noConversion"/>
  </si>
  <si>
    <t>전    공    과    목</t>
    <phoneticPr fontId="6" type="noConversion"/>
  </si>
  <si>
    <t>합                 계</t>
    <phoneticPr fontId="6" type="noConversion"/>
  </si>
  <si>
    <t>커리어개발</t>
    <phoneticPr fontId="2" type="noConversion"/>
  </si>
  <si>
    <t>교육과정표</t>
    <phoneticPr fontId="2" type="noConversion"/>
  </si>
  <si>
    <t>- 학과명 : 간호학과</t>
    <phoneticPr fontId="2" type="noConversion"/>
  </si>
  <si>
    <t>2022학년도</t>
    <phoneticPr fontId="2" type="noConversion"/>
  </si>
  <si>
    <t>구
분</t>
    <phoneticPr fontId="2" type="noConversion"/>
  </si>
  <si>
    <t>핵심
역량
(대학/전공)</t>
    <phoneticPr fontId="2" type="noConversion"/>
  </si>
  <si>
    <t>직업기초</t>
    <phoneticPr fontId="2" type="noConversion"/>
  </si>
  <si>
    <t>1 학 년</t>
    <phoneticPr fontId="2" type="noConversion"/>
  </si>
  <si>
    <t>2   학   년</t>
    <phoneticPr fontId="2" type="noConversion"/>
  </si>
  <si>
    <t>3   학   년</t>
    <phoneticPr fontId="2" type="noConversion"/>
  </si>
  <si>
    <t>4   학   년</t>
    <phoneticPr fontId="2" type="noConversion"/>
  </si>
  <si>
    <t>교  양</t>
    <phoneticPr fontId="6" type="noConversion"/>
  </si>
  <si>
    <t>필   수</t>
    <phoneticPr fontId="6" type="noConversion"/>
  </si>
  <si>
    <t>전문성</t>
    <phoneticPr fontId="2" type="noConversion"/>
  </si>
  <si>
    <t>ITQ(한글,PPT,엑셀 중 택1)</t>
    <phoneticPr fontId="2" type="noConversion"/>
  </si>
  <si>
    <t>창의</t>
    <phoneticPr fontId="2" type="noConversion"/>
  </si>
  <si>
    <t>4차산업혁명과코딩</t>
    <phoneticPr fontId="2" type="noConversion"/>
  </si>
  <si>
    <t>글로벌</t>
    <phoneticPr fontId="2" type="noConversion"/>
  </si>
  <si>
    <t>토익스피킹(1,2)(온라인,P/U)</t>
    <phoneticPr fontId="2" type="noConversion"/>
  </si>
  <si>
    <t>자기역량계발</t>
    <phoneticPr fontId="2" type="noConversion"/>
  </si>
  <si>
    <t>공동체</t>
    <phoneticPr fontId="2" type="noConversion"/>
  </si>
  <si>
    <t>사회봉사(P/U)</t>
    <phoneticPr fontId="2" type="noConversion"/>
  </si>
  <si>
    <t>선  택</t>
    <phoneticPr fontId="2" type="noConversion"/>
  </si>
  <si>
    <t>생활안전관리</t>
    <phoneticPr fontId="2" type="noConversion"/>
  </si>
  <si>
    <t>사회복지론</t>
    <phoneticPr fontId="2" type="noConversion"/>
  </si>
  <si>
    <t>소통</t>
    <phoneticPr fontId="2" type="noConversion"/>
  </si>
  <si>
    <t>의사소통능력</t>
    <phoneticPr fontId="2" type="noConversion"/>
  </si>
  <si>
    <t>○</t>
    <phoneticPr fontId="2" type="noConversion"/>
  </si>
  <si>
    <t>인성</t>
    <phoneticPr fontId="2" type="noConversion"/>
  </si>
  <si>
    <t>대인관계능력</t>
    <phoneticPr fontId="2" type="noConversion"/>
  </si>
  <si>
    <t>문제해결능력</t>
    <phoneticPr fontId="2" type="noConversion"/>
  </si>
  <si>
    <t>4차산업과 정보사회</t>
    <phoneticPr fontId="2" type="noConversion"/>
  </si>
  <si>
    <t>직업윤리</t>
    <phoneticPr fontId="2" type="noConversion"/>
  </si>
  <si>
    <t>생활스포츠</t>
    <phoneticPr fontId="2" type="noConversion"/>
  </si>
  <si>
    <t>소통세미나</t>
    <phoneticPr fontId="2" type="noConversion"/>
  </si>
  <si>
    <t>3D프린터활용</t>
    <phoneticPr fontId="2" type="noConversion"/>
  </si>
  <si>
    <t>전   공</t>
    <phoneticPr fontId="2" type="noConversion"/>
  </si>
  <si>
    <t>기   초</t>
    <phoneticPr fontId="2" type="noConversion"/>
  </si>
  <si>
    <t>자연</t>
    <phoneticPr fontId="2" type="noConversion"/>
  </si>
  <si>
    <t>기초건강과학1 ★</t>
    <phoneticPr fontId="2" type="noConversion"/>
  </si>
  <si>
    <t>기초건강관학2</t>
    <phoneticPr fontId="2" type="noConversion"/>
  </si>
  <si>
    <t>인문</t>
    <phoneticPr fontId="2" type="noConversion"/>
  </si>
  <si>
    <t>선택</t>
    <phoneticPr fontId="2" type="noConversion"/>
  </si>
  <si>
    <t>인간성장발달</t>
    <phoneticPr fontId="2" type="noConversion"/>
  </si>
  <si>
    <t>인간심리학</t>
    <phoneticPr fontId="2" type="noConversion"/>
  </si>
  <si>
    <t>기초영양학</t>
    <phoneticPr fontId="2" type="noConversion"/>
  </si>
  <si>
    <t>치료적대인관계론</t>
    <phoneticPr fontId="2" type="noConversion"/>
  </si>
  <si>
    <t>간호와상담</t>
    <phoneticPr fontId="2" type="noConversion"/>
  </si>
  <si>
    <t>철학개론</t>
    <phoneticPr fontId="2" type="noConversion"/>
  </si>
  <si>
    <t>기 초  합  계</t>
    <phoneticPr fontId="6" type="noConversion"/>
  </si>
  <si>
    <t>필    수</t>
    <phoneticPr fontId="6" type="noConversion"/>
  </si>
  <si>
    <t>기본간호학(1,2) ★</t>
    <phoneticPr fontId="2" type="noConversion"/>
  </si>
  <si>
    <t>기본간호학실습(1,2)</t>
    <phoneticPr fontId="2" type="noConversion"/>
  </si>
  <si>
    <t>건강사정</t>
    <phoneticPr fontId="2" type="noConversion"/>
  </si>
  <si>
    <t>성인간호학(1,2,3,4,5)★</t>
    <phoneticPr fontId="2" type="noConversion"/>
  </si>
  <si>
    <t>성인간호학실습(1,2,3,4)★</t>
    <phoneticPr fontId="2" type="noConversion"/>
  </si>
  <si>
    <t>아동간호학(1,2)★</t>
    <phoneticPr fontId="2" type="noConversion"/>
  </si>
  <si>
    <t>아동간호학실습★</t>
    <phoneticPr fontId="2" type="noConversion"/>
  </si>
  <si>
    <t>여성건강간호학(1,2)★</t>
    <phoneticPr fontId="2" type="noConversion"/>
  </si>
  <si>
    <t>여성건강간호학실습★</t>
    <phoneticPr fontId="2" type="noConversion"/>
  </si>
  <si>
    <t>지역사회간호학(1,2)★</t>
    <phoneticPr fontId="2" type="noConversion"/>
  </si>
  <si>
    <t>지역사회간호학실습★</t>
    <phoneticPr fontId="2" type="noConversion"/>
  </si>
  <si>
    <t>정신간호학(1,2)★</t>
    <phoneticPr fontId="2" type="noConversion"/>
  </si>
  <si>
    <t>정신간호학실습★</t>
    <phoneticPr fontId="2" type="noConversion"/>
  </si>
  <si>
    <t>간호관리학</t>
    <phoneticPr fontId="2" type="noConversion"/>
  </si>
  <si>
    <t>간호관리학실습</t>
    <phoneticPr fontId="2" type="noConversion"/>
  </si>
  <si>
    <t>노인간호학</t>
    <phoneticPr fontId="2" type="noConversion"/>
  </si>
  <si>
    <t>노인간호학실습</t>
    <phoneticPr fontId="2" type="noConversion"/>
  </si>
  <si>
    <t>통합간호실습</t>
    <phoneticPr fontId="2" type="noConversion"/>
  </si>
  <si>
    <t>통합시뮬레이션실습(1,2)</t>
    <phoneticPr fontId="2" type="noConversion"/>
  </si>
  <si>
    <t>보건의료법규</t>
    <phoneticPr fontId="2" type="noConversion"/>
  </si>
  <si>
    <t>연구방법론</t>
    <phoneticPr fontId="2" type="noConversion"/>
  </si>
  <si>
    <t>간호이론</t>
    <phoneticPr fontId="2" type="noConversion"/>
  </si>
  <si>
    <t>중환자 간호</t>
    <phoneticPr fontId="2" type="noConversion"/>
  </si>
  <si>
    <t>응급재난간호</t>
    <phoneticPr fontId="2" type="noConversion"/>
  </si>
  <si>
    <t>간호창업과 경영</t>
    <phoneticPr fontId="2" type="noConversion"/>
  </si>
  <si>
    <t>간호리더십</t>
    <phoneticPr fontId="2" type="noConversion"/>
  </si>
  <si>
    <t>캡스톤디자인</t>
    <phoneticPr fontId="2" type="noConversion"/>
  </si>
  <si>
    <t>물질중독간호</t>
    <phoneticPr fontId="2" type="noConversion"/>
  </si>
  <si>
    <t>치매예방과 관리</t>
    <phoneticPr fontId="2" type="noConversion"/>
  </si>
  <si>
    <t>간호와 다문화 역량</t>
    <phoneticPr fontId="2" type="noConversion"/>
  </si>
  <si>
    <t>보건프로그램개발</t>
    <phoneticPr fontId="2" type="noConversion"/>
  </si>
  <si>
    <t>휴머니튜드</t>
    <phoneticPr fontId="2" type="noConversion"/>
  </si>
  <si>
    <t>보건의료와 간호정책</t>
    <phoneticPr fontId="2" type="noConversion"/>
  </si>
  <si>
    <t>간호정보학</t>
    <phoneticPr fontId="2" type="noConversion"/>
  </si>
  <si>
    <t>안전과질</t>
    <phoneticPr fontId="2" type="noConversion"/>
  </si>
  <si>
    <t>논리와 비판적사고</t>
    <phoneticPr fontId="2" type="noConversion"/>
  </si>
  <si>
    <t>보완대체요법</t>
    <phoneticPr fontId="2" type="noConversion"/>
  </si>
  <si>
    <t>국제간호의 이해</t>
    <phoneticPr fontId="2" type="noConversion"/>
  </si>
  <si>
    <t>현대사회와 건강불평등</t>
    <phoneticPr fontId="2" type="noConversion"/>
  </si>
  <si>
    <t>간호실무용어</t>
    <phoneticPr fontId="2" type="noConversion"/>
  </si>
  <si>
    <t>생명윤리와 간호</t>
    <phoneticPr fontId="2" type="noConversion"/>
  </si>
  <si>
    <t>전  공  합  계(전필, 전선)</t>
    <phoneticPr fontId="2" type="noConversion"/>
  </si>
  <si>
    <t>교 직 과 목</t>
    <phoneticPr fontId="6" type="noConversion"/>
  </si>
  <si>
    <t>교육봉사활동(I,II)  ♤</t>
    <phoneticPr fontId="2" type="noConversion"/>
  </si>
  <si>
    <t>4주</t>
    <phoneticPr fontId="6" type="noConversion"/>
  </si>
  <si>
    <t>4주</t>
    <phoneticPr fontId="2" type="noConversion"/>
  </si>
  <si>
    <t>교    양    과    목</t>
    <phoneticPr fontId="6" type="noConversion"/>
  </si>
  <si>
    <t>전    공    기    초</t>
    <phoneticPr fontId="6" type="noConversion"/>
  </si>
  <si>
    <t>전    공    과    목</t>
    <phoneticPr fontId="6" type="noConversion"/>
  </si>
  <si>
    <t>교    직    과    목</t>
    <phoneticPr fontId="6" type="noConversion"/>
  </si>
  <si>
    <t>4주</t>
    <phoneticPr fontId="6" type="noConversion"/>
  </si>
  <si>
    <t>합                 계</t>
    <phoneticPr fontId="6" type="noConversion"/>
  </si>
  <si>
    <t>합   계(교직과정)</t>
    <phoneticPr fontId="6" type="noConversion"/>
  </si>
  <si>
    <t>14(4주)</t>
    <phoneticPr fontId="2" type="noConversion"/>
  </si>
  <si>
    <t>82(4주)</t>
    <phoneticPr fontId="6" type="noConversion"/>
  </si>
  <si>
    <t>* 보건교사(2급) 지정교과목 : 전공기본이수과목 ★, 교직이론 ♣, 교직소양 ♠, 교육실습 ♤</t>
    <phoneticPr fontId="2" type="noConversion"/>
  </si>
  <si>
    <t>교육과정표</t>
    <phoneticPr fontId="2" type="noConversion"/>
  </si>
  <si>
    <t>- 학과명 : 간호학과</t>
    <phoneticPr fontId="2" type="noConversion"/>
  </si>
  <si>
    <t>2019학년도(2022년 수정)</t>
    <phoneticPr fontId="2" type="noConversion"/>
  </si>
  <si>
    <t xml:space="preserve"> </t>
  </si>
  <si>
    <t>NCS(성과기반)</t>
    <phoneticPr fontId="2" type="noConversion"/>
  </si>
  <si>
    <t>학과특성화</t>
    <phoneticPr fontId="2" type="noConversion"/>
  </si>
  <si>
    <t>자격증</t>
    <phoneticPr fontId="2" type="noConversion"/>
  </si>
  <si>
    <t>1 학 년</t>
    <phoneticPr fontId="2" type="noConversion"/>
  </si>
  <si>
    <t>2   학   년</t>
    <phoneticPr fontId="2" type="noConversion"/>
  </si>
  <si>
    <t>3   학   년</t>
    <phoneticPr fontId="2" type="noConversion"/>
  </si>
  <si>
    <t>4   학   년</t>
    <phoneticPr fontId="2" type="noConversion"/>
  </si>
  <si>
    <t>구</t>
  </si>
  <si>
    <t>분</t>
  </si>
  <si>
    <t>교  양  과  목</t>
    <phoneticPr fontId="6" type="noConversion"/>
  </si>
  <si>
    <t>필   수</t>
    <phoneticPr fontId="6" type="noConversion"/>
  </si>
  <si>
    <t>ITQ</t>
    <phoneticPr fontId="6" type="noConversion"/>
  </si>
  <si>
    <t>4차산업혁명과코딩</t>
    <phoneticPr fontId="6" type="noConversion"/>
  </si>
  <si>
    <t>기초영문법</t>
    <phoneticPr fontId="2" type="noConversion"/>
  </si>
  <si>
    <t>영어가 Talk Talk</t>
    <phoneticPr fontId="6" type="noConversion"/>
  </si>
  <si>
    <t>토익(I,II)</t>
    <phoneticPr fontId="6" type="noConversion"/>
  </si>
  <si>
    <t>창업과기업가정신</t>
    <phoneticPr fontId="6" type="noConversion"/>
  </si>
  <si>
    <t>자기역량계발(I,II,III,IV)</t>
    <phoneticPr fontId="6" type="noConversion"/>
  </si>
  <si>
    <t>사회봉사</t>
    <phoneticPr fontId="2" type="noConversion"/>
  </si>
  <si>
    <t>통계학</t>
    <phoneticPr fontId="2" type="noConversion"/>
  </si>
  <si>
    <t>선  택</t>
    <phoneticPr fontId="2" type="noConversion"/>
  </si>
  <si>
    <t>생활안전관리</t>
    <phoneticPr fontId="2" type="noConversion"/>
  </si>
  <si>
    <t>사회복지론</t>
    <phoneticPr fontId="6" type="noConversion"/>
  </si>
  <si>
    <t>인문학여행</t>
    <phoneticPr fontId="2" type="noConversion"/>
  </si>
  <si>
    <t>의사소통능력</t>
    <phoneticPr fontId="2" type="noConversion"/>
  </si>
  <si>
    <t>대인관계능력</t>
    <phoneticPr fontId="2" type="noConversion"/>
  </si>
  <si>
    <t>문제해결능력</t>
    <phoneticPr fontId="6" type="noConversion"/>
  </si>
  <si>
    <t>4차산업과 정보사회</t>
    <phoneticPr fontId="2" type="noConversion"/>
  </si>
  <si>
    <t xml:space="preserve">한국사 </t>
    <phoneticPr fontId="2" type="noConversion"/>
  </si>
  <si>
    <t>직업윤리</t>
    <phoneticPr fontId="2" type="noConversion"/>
  </si>
  <si>
    <t>생활스포츠</t>
    <phoneticPr fontId="2" type="noConversion"/>
  </si>
  <si>
    <t>커리어개발</t>
    <phoneticPr fontId="2" type="noConversion"/>
  </si>
  <si>
    <t>전 공 기 초</t>
    <phoneticPr fontId="6" type="noConversion"/>
  </si>
  <si>
    <t>필  수</t>
    <phoneticPr fontId="6" type="noConversion"/>
  </si>
  <si>
    <t>생명현상의이해</t>
    <phoneticPr fontId="2" type="noConversion"/>
  </si>
  <si>
    <t>기초건강과학 I ★</t>
    <phoneticPr fontId="2" type="noConversion"/>
  </si>
  <si>
    <t>기초건강과학 II</t>
    <phoneticPr fontId="6" type="noConversion"/>
  </si>
  <si>
    <t>병리학</t>
    <phoneticPr fontId="6" type="noConversion"/>
  </si>
  <si>
    <t>미생물과 감염관리</t>
    <phoneticPr fontId="6" type="noConversion"/>
  </si>
  <si>
    <t>임상약리학</t>
    <phoneticPr fontId="6" type="noConversion"/>
  </si>
  <si>
    <t xml:space="preserve">인간과전문직의 이해 </t>
    <phoneticPr fontId="6" type="noConversion"/>
  </si>
  <si>
    <t>긍정심리학</t>
    <phoneticPr fontId="6" type="noConversion"/>
  </si>
  <si>
    <t>다문화이해</t>
    <phoneticPr fontId="6" type="noConversion"/>
  </si>
  <si>
    <t>선택</t>
    <phoneticPr fontId="2" type="noConversion"/>
  </si>
  <si>
    <t>인간성장발달</t>
    <phoneticPr fontId="6" type="noConversion"/>
  </si>
  <si>
    <t>기초영양학</t>
    <phoneticPr fontId="2" type="noConversion"/>
  </si>
  <si>
    <t>치료적대인관계론</t>
    <phoneticPr fontId="2" type="noConversion"/>
  </si>
  <si>
    <t>건강교육</t>
    <phoneticPr fontId="2" type="noConversion"/>
  </si>
  <si>
    <t>철학개론</t>
    <phoneticPr fontId="2" type="noConversion"/>
  </si>
  <si>
    <t>인간심리학</t>
    <phoneticPr fontId="6" type="noConversion"/>
  </si>
  <si>
    <t>기 초  합  계</t>
    <phoneticPr fontId="6" type="noConversion"/>
  </si>
  <si>
    <t xml:space="preserve"> 전   공   과   목</t>
    <phoneticPr fontId="6" type="noConversion"/>
  </si>
  <si>
    <t>필    수</t>
    <phoneticPr fontId="6" type="noConversion"/>
  </si>
  <si>
    <t>간호학개론</t>
    <phoneticPr fontId="6" type="noConversion"/>
  </si>
  <si>
    <t>기본간호학(I,II) ★</t>
    <phoneticPr fontId="6" type="noConversion"/>
  </si>
  <si>
    <t>o</t>
    <phoneticPr fontId="2" type="noConversion"/>
  </si>
  <si>
    <t>기본간호학실습(I,II)</t>
    <phoneticPr fontId="6" type="noConversion"/>
  </si>
  <si>
    <t>건강사정</t>
    <phoneticPr fontId="6" type="noConversion"/>
  </si>
  <si>
    <t>건강사정실습</t>
    <phoneticPr fontId="2" type="noConversion"/>
  </si>
  <si>
    <t xml:space="preserve">핵심간호실제(Ⅰ,Ⅱ) </t>
    <phoneticPr fontId="6" type="noConversion"/>
  </si>
  <si>
    <t>Sim실습(I,II)</t>
    <phoneticPr fontId="6" type="noConversion"/>
  </si>
  <si>
    <t>성인간호학(I,III,V,Ⅶ,Ⅸ) ★</t>
    <phoneticPr fontId="6" type="noConversion"/>
  </si>
  <si>
    <t>성인간호학(II,IV,Ⅵ,Ⅷ,Ⅹ)</t>
    <phoneticPr fontId="6" type="noConversion"/>
  </si>
  <si>
    <t>o</t>
    <phoneticPr fontId="2" type="noConversion"/>
  </si>
  <si>
    <t>성인간호학실습(I,II,III) ★</t>
    <phoneticPr fontId="6" type="noConversion"/>
  </si>
  <si>
    <t>아동간호학(I,II,III,IV) ★</t>
    <phoneticPr fontId="6" type="noConversion"/>
  </si>
  <si>
    <t>지역사회간호학(I,II,III,IV) ★</t>
    <phoneticPr fontId="6" type="noConversion"/>
  </si>
  <si>
    <t>여성건강간호학(I,II,III,IV,V)</t>
    <phoneticPr fontId="6" type="noConversion"/>
  </si>
  <si>
    <t>정신간호학(I,II,III,IV) ★</t>
    <phoneticPr fontId="6" type="noConversion"/>
  </si>
  <si>
    <t>간호관리학(I,II,III) ★</t>
    <phoneticPr fontId="6" type="noConversion"/>
  </si>
  <si>
    <t>아동간호학실습 ★</t>
    <phoneticPr fontId="6" type="noConversion"/>
  </si>
  <si>
    <t>지역사회간호학실습 ★</t>
    <phoneticPr fontId="6" type="noConversion"/>
  </si>
  <si>
    <t>간호관리학실습</t>
    <phoneticPr fontId="6" type="noConversion"/>
  </si>
  <si>
    <t>여성건강간호학실습</t>
    <phoneticPr fontId="6" type="noConversion"/>
  </si>
  <si>
    <t>정신간호학실습 ★</t>
    <phoneticPr fontId="6" type="noConversion"/>
  </si>
  <si>
    <t>간호연구방법론</t>
    <phoneticPr fontId="6" type="noConversion"/>
  </si>
  <si>
    <t>통합간호실습</t>
    <phoneticPr fontId="6" type="noConversion"/>
  </si>
  <si>
    <t>보건의료법규</t>
    <phoneticPr fontId="6" type="noConversion"/>
  </si>
  <si>
    <t>학습성과평가(P/F)</t>
    <phoneticPr fontId="6" type="noConversion"/>
  </si>
  <si>
    <t>선 택</t>
    <phoneticPr fontId="6" type="noConversion"/>
  </si>
  <si>
    <t xml:space="preserve">생명윤리와 간호 </t>
    <phoneticPr fontId="6" type="noConversion"/>
  </si>
  <si>
    <t>간호실무용어</t>
    <phoneticPr fontId="2" type="noConversion"/>
  </si>
  <si>
    <t>논리와비판적사고</t>
    <phoneticPr fontId="2" type="noConversion"/>
  </si>
  <si>
    <t xml:space="preserve">간호이론 </t>
    <phoneticPr fontId="2" type="noConversion"/>
  </si>
  <si>
    <t>노인간호학</t>
    <phoneticPr fontId="2" type="noConversion"/>
  </si>
  <si>
    <t>응급및재해간호</t>
    <phoneticPr fontId="2" type="noConversion"/>
  </si>
  <si>
    <t>간호리더십개발(캡스톤디자인)</t>
    <phoneticPr fontId="6" type="noConversion"/>
  </si>
  <si>
    <t xml:space="preserve">국제간호의 이해  </t>
    <phoneticPr fontId="2" type="noConversion"/>
  </si>
  <si>
    <t>특수건강문제와 간호</t>
    <phoneticPr fontId="2" type="noConversion"/>
  </si>
  <si>
    <t>교 직 과 목</t>
    <phoneticPr fontId="6" type="noConversion"/>
  </si>
  <si>
    <t>교육학개론 ♣</t>
    <phoneticPr fontId="6" type="noConversion"/>
  </si>
  <si>
    <t>교육철학및교육사 ♣</t>
    <phoneticPr fontId="6" type="noConversion"/>
  </si>
  <si>
    <t>교육심리 ♣</t>
    <phoneticPr fontId="6" type="noConversion"/>
  </si>
  <si>
    <t>교육사회 ♣</t>
    <phoneticPr fontId="6" type="noConversion"/>
  </si>
  <si>
    <t>교육과정 ♣</t>
    <phoneticPr fontId="6" type="noConversion"/>
  </si>
  <si>
    <t>교육방법및교육공학 ♣</t>
    <phoneticPr fontId="6" type="noConversion"/>
  </si>
  <si>
    <t>학교폭력예방및학생의이해 ♠</t>
    <phoneticPr fontId="2" type="noConversion"/>
  </si>
  <si>
    <t>교직실무 ♠</t>
    <phoneticPr fontId="6" type="noConversion"/>
  </si>
  <si>
    <t>특수교육학 개론 ♠</t>
    <phoneticPr fontId="6" type="noConversion"/>
  </si>
  <si>
    <t>교육봉사활동(I,II)  ♤</t>
    <phoneticPr fontId="6" type="noConversion"/>
  </si>
  <si>
    <t>학교현장실습 ♤</t>
    <phoneticPr fontId="6" type="noConversion"/>
  </si>
  <si>
    <t>4주</t>
    <phoneticPr fontId="6" type="noConversion"/>
  </si>
  <si>
    <t>4주</t>
    <phoneticPr fontId="2" type="noConversion"/>
  </si>
  <si>
    <t>교    양    과    목</t>
    <phoneticPr fontId="6" type="noConversion"/>
  </si>
  <si>
    <t>전    공    기    초</t>
    <phoneticPr fontId="6" type="noConversion"/>
  </si>
  <si>
    <t>전    공    과    목</t>
    <phoneticPr fontId="6" type="noConversion"/>
  </si>
  <si>
    <t>교    직    과    목</t>
    <phoneticPr fontId="6" type="noConversion"/>
  </si>
  <si>
    <t>합                 계</t>
    <phoneticPr fontId="6" type="noConversion"/>
  </si>
  <si>
    <t>합   계(교직과정)</t>
    <phoneticPr fontId="6" type="noConversion"/>
  </si>
  <si>
    <r>
      <t xml:space="preserve">8
</t>
    </r>
    <r>
      <rPr>
        <sz val="8"/>
        <rFont val="돋움"/>
        <family val="3"/>
        <charset val="129"/>
      </rPr>
      <t>(4주)</t>
    </r>
    <phoneticPr fontId="2" type="noConversion"/>
  </si>
  <si>
    <t>94
(4주)</t>
    <phoneticPr fontId="6" type="noConversion"/>
  </si>
  <si>
    <t>보건교사(2급) 지정교과목 : 전공기본이수과목 ★, 교직이론 ♣, 교직소양 ♠, 교육실습 ♤</t>
    <phoneticPr fontId="2" type="noConversion"/>
  </si>
  <si>
    <t xml:space="preserve"> </t>
    <phoneticPr fontId="2" type="noConversion"/>
  </si>
  <si>
    <t>NCS(성과기반)</t>
    <phoneticPr fontId="2" type="noConversion"/>
  </si>
  <si>
    <t>학과특성화</t>
    <phoneticPr fontId="2" type="noConversion"/>
  </si>
  <si>
    <t>자격증</t>
    <phoneticPr fontId="2" type="noConversion"/>
  </si>
  <si>
    <t>기타(인성,창의,창업 등)</t>
    <phoneticPr fontId="2" type="noConversion"/>
  </si>
  <si>
    <t>1 학 년</t>
    <phoneticPr fontId="2" type="noConversion"/>
  </si>
  <si>
    <t>2   학   년</t>
    <phoneticPr fontId="2" type="noConversion"/>
  </si>
  <si>
    <t>3   학   년</t>
    <phoneticPr fontId="2" type="noConversion"/>
  </si>
  <si>
    <t>4   학   년</t>
    <phoneticPr fontId="2" type="noConversion"/>
  </si>
  <si>
    <t>교  양  과  목</t>
    <phoneticPr fontId="6" type="noConversion"/>
  </si>
  <si>
    <t>필   수</t>
    <phoneticPr fontId="6" type="noConversion"/>
  </si>
  <si>
    <t>컴퓨터 활용</t>
    <phoneticPr fontId="6" type="noConversion"/>
  </si>
  <si>
    <t>프리젠테이션실무</t>
    <phoneticPr fontId="6" type="noConversion"/>
  </si>
  <si>
    <t>영어가 Talk Talk(I,II)</t>
    <phoneticPr fontId="6" type="noConversion"/>
  </si>
  <si>
    <t>토익(I,II)</t>
    <phoneticPr fontId="6" type="noConversion"/>
  </si>
  <si>
    <t>창업멘토링</t>
    <phoneticPr fontId="6" type="noConversion"/>
  </si>
  <si>
    <t>자기역량계발(I,II,III,IV)</t>
    <phoneticPr fontId="6" type="noConversion"/>
  </si>
  <si>
    <t>사회봉사</t>
    <phoneticPr fontId="2" type="noConversion"/>
  </si>
  <si>
    <t>통계학</t>
    <phoneticPr fontId="2" type="noConversion"/>
  </si>
  <si>
    <t>선 택</t>
    <phoneticPr fontId="2" type="noConversion"/>
  </si>
  <si>
    <t xml:space="preserve">사회복지론 </t>
    <phoneticPr fontId="6" type="noConversion"/>
  </si>
  <si>
    <t xml:space="preserve">중국어(Ⅰ,Ⅱ)  </t>
    <phoneticPr fontId="2" type="noConversion"/>
  </si>
  <si>
    <t>인문학여행</t>
    <phoneticPr fontId="2" type="noConversion"/>
  </si>
  <si>
    <t>의사소통능력</t>
    <phoneticPr fontId="2" type="noConversion"/>
  </si>
  <si>
    <t>대인관계능력</t>
    <phoneticPr fontId="2" type="noConversion"/>
  </si>
  <si>
    <t>문제해결능력</t>
    <phoneticPr fontId="6" type="noConversion"/>
  </si>
  <si>
    <t xml:space="preserve">한국사 </t>
    <phoneticPr fontId="2" type="noConversion"/>
  </si>
  <si>
    <t>4차산업과 정보사회</t>
    <phoneticPr fontId="2" type="noConversion"/>
  </si>
  <si>
    <t>전 공 기 초</t>
    <phoneticPr fontId="6" type="noConversion"/>
  </si>
  <si>
    <t>필  수</t>
    <phoneticPr fontId="6" type="noConversion"/>
  </si>
  <si>
    <t>생명현상의이해</t>
    <phoneticPr fontId="2" type="noConversion"/>
  </si>
  <si>
    <t>기초건강과학 I ★</t>
    <phoneticPr fontId="2" type="noConversion"/>
  </si>
  <si>
    <t>기초건강과학 II</t>
    <phoneticPr fontId="6" type="noConversion"/>
  </si>
  <si>
    <t>병리학</t>
    <phoneticPr fontId="6" type="noConversion"/>
  </si>
  <si>
    <t>미생물과 감염관리</t>
    <phoneticPr fontId="6" type="noConversion"/>
  </si>
  <si>
    <t>임상약리학</t>
    <phoneticPr fontId="6" type="noConversion"/>
  </si>
  <si>
    <t>인간과 간호전문직의 이해</t>
    <phoneticPr fontId="6" type="noConversion"/>
  </si>
  <si>
    <t xml:space="preserve">긍정심리학 </t>
    <phoneticPr fontId="6" type="noConversion"/>
  </si>
  <si>
    <t xml:space="preserve">다문화이해 </t>
    <phoneticPr fontId="6" type="noConversion"/>
  </si>
  <si>
    <t>선택</t>
    <phoneticPr fontId="2" type="noConversion"/>
  </si>
  <si>
    <t>인간심리학</t>
    <phoneticPr fontId="2" type="noConversion"/>
  </si>
  <si>
    <t xml:space="preserve">기초영양학 </t>
    <phoneticPr fontId="2" type="noConversion"/>
  </si>
  <si>
    <t>치료적대인관계론</t>
    <phoneticPr fontId="2" type="noConversion"/>
  </si>
  <si>
    <t>인간성장발달</t>
    <phoneticPr fontId="6" type="noConversion"/>
  </si>
  <si>
    <t>기 초  합  계</t>
    <phoneticPr fontId="6" type="noConversion"/>
  </si>
  <si>
    <t xml:space="preserve"> 전   공   과   목</t>
    <phoneticPr fontId="6" type="noConversion"/>
  </si>
  <si>
    <t>필    수</t>
    <phoneticPr fontId="6" type="noConversion"/>
  </si>
  <si>
    <t>간호학개론</t>
    <phoneticPr fontId="6" type="noConversion"/>
  </si>
  <si>
    <t>기본간호학(I,II) ★</t>
    <phoneticPr fontId="6" type="noConversion"/>
  </si>
  <si>
    <t>o</t>
    <phoneticPr fontId="2" type="noConversion"/>
  </si>
  <si>
    <t>기본간호학실습(I,II)</t>
    <phoneticPr fontId="6" type="noConversion"/>
  </si>
  <si>
    <t>건강사정</t>
    <phoneticPr fontId="6" type="noConversion"/>
  </si>
  <si>
    <t>건강사정실습</t>
    <phoneticPr fontId="2" type="noConversion"/>
  </si>
  <si>
    <t xml:space="preserve">핵심간호실제(Ⅰ,Ⅱ) </t>
    <phoneticPr fontId="6" type="noConversion"/>
  </si>
  <si>
    <t>Sim실습(I,II)</t>
    <phoneticPr fontId="6" type="noConversion"/>
  </si>
  <si>
    <t>성인간호학(I,III,V,Ⅶ,Ⅸ) ★</t>
    <phoneticPr fontId="6" type="noConversion"/>
  </si>
  <si>
    <t>성인간호학(II,IV,Ⅵ,Ⅷ,Ⅹ)</t>
    <phoneticPr fontId="6" type="noConversion"/>
  </si>
  <si>
    <t>성인간호학실습(I,II,III) ★</t>
    <phoneticPr fontId="6" type="noConversion"/>
  </si>
  <si>
    <t>지역사회간호학(I,II,III,IV) ★</t>
    <phoneticPr fontId="6" type="noConversion"/>
  </si>
  <si>
    <t>여성건강간호학(I,II,III,IV,V)</t>
    <phoneticPr fontId="6" type="noConversion"/>
  </si>
  <si>
    <t>정신간호학(I,II,III,IV) ★</t>
    <phoneticPr fontId="6" type="noConversion"/>
  </si>
  <si>
    <t>간호관리학(I,II,III) ★</t>
    <phoneticPr fontId="6" type="noConversion"/>
  </si>
  <si>
    <t>지역사회간호학실습 ★</t>
    <phoneticPr fontId="6" type="noConversion"/>
  </si>
  <si>
    <t>여성건강간호학실습</t>
    <phoneticPr fontId="6" type="noConversion"/>
  </si>
  <si>
    <t>정신간호학실습 ★</t>
    <phoneticPr fontId="6" type="noConversion"/>
  </si>
  <si>
    <t>간호연구방법론</t>
    <phoneticPr fontId="6" type="noConversion"/>
  </si>
  <si>
    <t>통합간호실습</t>
    <phoneticPr fontId="6" type="noConversion"/>
  </si>
  <si>
    <t>학습성과평가</t>
    <phoneticPr fontId="6" type="noConversion"/>
  </si>
  <si>
    <t>P/F</t>
    <phoneticPr fontId="6" type="noConversion"/>
  </si>
  <si>
    <t>생명윤리와 간호</t>
    <phoneticPr fontId="6" type="noConversion"/>
  </si>
  <si>
    <t>간호실무용어</t>
    <phoneticPr fontId="2" type="noConversion"/>
  </si>
  <si>
    <t>노인간호학</t>
    <phoneticPr fontId="6" type="noConversion"/>
  </si>
  <si>
    <t>간호리더십개발</t>
    <phoneticPr fontId="6" type="noConversion"/>
  </si>
  <si>
    <t xml:space="preserve">국제간호의 이해 </t>
    <phoneticPr fontId="2" type="noConversion"/>
  </si>
  <si>
    <t>교 직 과 목</t>
    <phoneticPr fontId="6" type="noConversion"/>
  </si>
  <si>
    <t>교육학개론 ♣</t>
    <phoneticPr fontId="6" type="noConversion"/>
  </si>
  <si>
    <t>교육철학및교육사 ♣</t>
    <phoneticPr fontId="6" type="noConversion"/>
  </si>
  <si>
    <t>교육심리 ♣</t>
    <phoneticPr fontId="6" type="noConversion"/>
  </si>
  <si>
    <t>교육사회 ♣</t>
    <phoneticPr fontId="6" type="noConversion"/>
  </si>
  <si>
    <t>교육과정 ♣</t>
    <phoneticPr fontId="6" type="noConversion"/>
  </si>
  <si>
    <t>교육방법및교육공학 ♣</t>
    <phoneticPr fontId="6" type="noConversion"/>
  </si>
  <si>
    <t>학교폭력예방및학생의이해 ♠</t>
    <phoneticPr fontId="2" type="noConversion"/>
  </si>
  <si>
    <t>교직실무 ♠</t>
    <phoneticPr fontId="6" type="noConversion"/>
  </si>
  <si>
    <t>특수교육학 개론 ♠</t>
    <phoneticPr fontId="6" type="noConversion"/>
  </si>
  <si>
    <t>교육봉사활동(I,II)  ♤</t>
    <phoneticPr fontId="6" type="noConversion"/>
  </si>
  <si>
    <t>학교현장실습 ♤</t>
    <phoneticPr fontId="6" type="noConversion"/>
  </si>
  <si>
    <t>4주</t>
    <phoneticPr fontId="6" type="noConversion"/>
  </si>
  <si>
    <t>4주</t>
    <phoneticPr fontId="6" type="noConversion"/>
  </si>
  <si>
    <t>4주</t>
    <phoneticPr fontId="2" type="noConversion"/>
  </si>
  <si>
    <t>교    양    과    목</t>
    <phoneticPr fontId="6" type="noConversion"/>
  </si>
  <si>
    <t>전    공    기    초</t>
    <phoneticPr fontId="6" type="noConversion"/>
  </si>
  <si>
    <t>전    공    과    목</t>
    <phoneticPr fontId="6" type="noConversion"/>
  </si>
  <si>
    <t>교    직    과    목</t>
    <phoneticPr fontId="6" type="noConversion"/>
  </si>
  <si>
    <t>4주</t>
    <phoneticPr fontId="6" type="noConversion"/>
  </si>
  <si>
    <t>합                 계</t>
    <phoneticPr fontId="6" type="noConversion"/>
  </si>
  <si>
    <t>합   계(교직과정)</t>
    <phoneticPr fontId="6" type="noConversion"/>
  </si>
  <si>
    <r>
      <t xml:space="preserve">11
</t>
    </r>
    <r>
      <rPr>
        <sz val="8"/>
        <rFont val="돋움"/>
        <family val="3"/>
        <charset val="129"/>
      </rPr>
      <t>(4주)</t>
    </r>
    <phoneticPr fontId="2" type="noConversion"/>
  </si>
  <si>
    <r>
      <t xml:space="preserve">96
</t>
    </r>
    <r>
      <rPr>
        <sz val="8"/>
        <rFont val="돋움"/>
        <family val="3"/>
        <charset val="129"/>
      </rPr>
      <t>(4주)</t>
    </r>
    <phoneticPr fontId="6" type="noConversion"/>
  </si>
  <si>
    <t>보건교사(2급) 지정교과목 : 전공기본이수과목 ★, 교직이론 ♣, 교직소양 ♠, 교육실습 ♤</t>
    <phoneticPr fontId="2" type="noConversion"/>
  </si>
  <si>
    <t xml:space="preserve">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</si>
</sst>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name val="돋움"/>
      <family val="3"/>
      <charset val="129"/>
    </font>
    <font>
      <b/>
      <sz val="15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  <font>
      <u/>
      <sz val="11"/>
      <color indexed="36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rgb="FFFF0000"/>
      <name val="돋움"/>
      <family val="3"/>
      <charset val="129"/>
    </font>
    <font>
      <b/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9"/>
      <color indexed="10"/>
      <name val="돋움"/>
      <family val="3"/>
      <charset val="129"/>
    </font>
    <font>
      <b/>
      <sz val="9"/>
      <color theme="3"/>
      <name val="돋움"/>
      <family val="3"/>
      <charset val="129"/>
    </font>
    <font>
      <b/>
      <sz val="10"/>
      <name val="돋움"/>
      <family val="3"/>
      <charset val="129"/>
    </font>
    <font>
      <b/>
      <sz val="9"/>
      <color theme="3" tint="0.39997558519241921"/>
      <name val="돋움"/>
      <family val="3"/>
      <charset val="129"/>
    </font>
    <font>
      <sz val="9"/>
      <color theme="3" tint="0.39997558519241921"/>
      <name val="돋움"/>
      <family val="3"/>
      <charset val="129"/>
    </font>
    <font>
      <b/>
      <sz val="9"/>
      <color theme="4"/>
      <name val="돋움"/>
      <family val="3"/>
      <charset val="129"/>
    </font>
    <font>
      <sz val="9"/>
      <color rgb="FF00B0F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0"/>
      <color indexed="12"/>
      <name val="돋움"/>
      <family val="3"/>
      <charset val="129"/>
    </font>
    <font>
      <sz val="10"/>
      <color indexed="52"/>
      <name val="돋움"/>
      <family val="3"/>
      <charset val="129"/>
    </font>
    <font>
      <b/>
      <sz val="10"/>
      <color indexed="1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3">
    <xf numFmtId="0" fontId="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906">
    <xf numFmtId="0" fontId="0" fillId="0" borderId="0" xfId="0"/>
    <xf numFmtId="0" fontId="0" fillId="0" borderId="0" xfId="0" applyFont="1" applyBorder="1" applyAlignment="1">
      <alignment wrapText="1"/>
    </xf>
    <xf numFmtId="0" fontId="0" fillId="0" borderId="0" xfId="0" applyFont="1" applyBorder="1"/>
    <xf numFmtId="0" fontId="0" fillId="0" borderId="0" xfId="0" applyFont="1"/>
    <xf numFmtId="0" fontId="0" fillId="0" borderId="0" xfId="0" applyFont="1" applyFill="1" applyAlignment="1">
      <alignment horizontal="center"/>
    </xf>
    <xf numFmtId="0" fontId="0" fillId="0" borderId="0" xfId="0" applyFont="1" applyFill="1"/>
    <xf numFmtId="0" fontId="0" fillId="0" borderId="0" xfId="0" applyFont="1" applyFill="1" applyBorder="1"/>
    <xf numFmtId="0" fontId="0" fillId="0" borderId="0" xfId="0" applyFont="1" applyFill="1" applyAlignment="1">
      <alignment wrapText="1"/>
    </xf>
    <xf numFmtId="0" fontId="4" fillId="0" borderId="0" xfId="0" applyFont="1" applyBorder="1"/>
    <xf numFmtId="0" fontId="4" fillId="0" borderId="0" xfId="0" applyFont="1"/>
    <xf numFmtId="0" fontId="4" fillId="0" borderId="14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Continuous" vertical="center" wrapText="1"/>
    </xf>
    <xf numFmtId="0" fontId="4" fillId="0" borderId="18" xfId="0" applyFont="1" applyFill="1" applyBorder="1" applyAlignment="1">
      <alignment horizontal="centerContinuous" vertical="center" wrapText="1"/>
    </xf>
    <xf numFmtId="0" fontId="4" fillId="0" borderId="19" xfId="0" applyFont="1" applyFill="1" applyBorder="1" applyAlignment="1">
      <alignment horizontal="centerContinuous" vertical="center" wrapText="1"/>
    </xf>
    <xf numFmtId="0" fontId="4" fillId="0" borderId="20" xfId="0" applyFont="1" applyFill="1" applyBorder="1" applyAlignment="1">
      <alignment horizontal="centerContinuous" vertical="center" wrapText="1"/>
    </xf>
    <xf numFmtId="0" fontId="5" fillId="0" borderId="0" xfId="0" applyFont="1" applyBorder="1" applyAlignment="1">
      <alignment horizontal="centerContinuous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Continuous" vertical="center" wrapText="1"/>
    </xf>
    <xf numFmtId="0" fontId="5" fillId="0" borderId="0" xfId="0" applyFont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 wrapText="1"/>
    </xf>
    <xf numFmtId="0" fontId="4" fillId="0" borderId="33" xfId="0" applyFont="1" applyFill="1" applyBorder="1" applyAlignment="1">
      <alignment horizontal="center" vertical="center" wrapText="1"/>
    </xf>
    <xf numFmtId="0" fontId="4" fillId="0" borderId="34" xfId="0" applyFont="1" applyFill="1" applyBorder="1" applyAlignment="1">
      <alignment horizontal="center" vertical="center" wrapText="1"/>
    </xf>
    <xf numFmtId="0" fontId="4" fillId="0" borderId="35" xfId="0" applyFont="1" applyFill="1" applyBorder="1" applyAlignment="1">
      <alignment horizontal="center" vertical="center" wrapText="1"/>
    </xf>
    <xf numFmtId="0" fontId="4" fillId="0" borderId="36" xfId="0" applyFont="1" applyFill="1" applyBorder="1" applyAlignment="1">
      <alignment horizontal="center" vertical="center" wrapText="1"/>
    </xf>
    <xf numFmtId="0" fontId="4" fillId="0" borderId="37" xfId="0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left" vertical="center"/>
    </xf>
    <xf numFmtId="0" fontId="4" fillId="2" borderId="42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4" fillId="0" borderId="42" xfId="1" applyFont="1" applyFill="1" applyBorder="1" applyAlignment="1">
      <alignment horizontal="center" vertical="center" wrapText="1"/>
    </xf>
    <xf numFmtId="0" fontId="4" fillId="0" borderId="43" xfId="1" applyFont="1" applyFill="1" applyBorder="1" applyAlignment="1">
      <alignment horizontal="center" vertical="center" wrapText="1"/>
    </xf>
    <xf numFmtId="0" fontId="4" fillId="0" borderId="43" xfId="0" applyFont="1" applyFill="1" applyBorder="1" applyAlignment="1">
      <alignment horizontal="center" vertical="center" wrapText="1"/>
    </xf>
    <xf numFmtId="0" fontId="4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 wrapText="1"/>
    </xf>
    <xf numFmtId="0" fontId="4" fillId="0" borderId="45" xfId="0" applyFont="1" applyFill="1" applyBorder="1" applyAlignment="1">
      <alignment horizontal="center" vertical="center" wrapText="1"/>
    </xf>
    <xf numFmtId="0" fontId="4" fillId="0" borderId="46" xfId="0" applyFont="1" applyFill="1" applyBorder="1" applyAlignment="1">
      <alignment horizontal="center" vertical="center" wrapText="1"/>
    </xf>
    <xf numFmtId="0" fontId="4" fillId="0" borderId="49" xfId="0" applyFont="1" applyFill="1" applyBorder="1" applyAlignment="1">
      <alignment horizontal="center" vertical="center" shrinkToFit="1"/>
    </xf>
    <xf numFmtId="0" fontId="4" fillId="0" borderId="50" xfId="0" applyFont="1" applyFill="1" applyBorder="1" applyAlignment="1">
      <alignment horizontal="left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4" fillId="0" borderId="17" xfId="2" applyFont="1" applyFill="1" applyBorder="1" applyAlignment="1">
      <alignment horizontal="center" vertical="center" wrapText="1"/>
    </xf>
    <xf numFmtId="0" fontId="4" fillId="0" borderId="18" xfId="2" applyFont="1" applyFill="1" applyBorder="1" applyAlignment="1">
      <alignment horizontal="center" vertical="center" wrapText="1"/>
    </xf>
    <xf numFmtId="0" fontId="4" fillId="0" borderId="17" xfId="3" applyFont="1" applyFill="1" applyBorder="1" applyAlignment="1">
      <alignment horizontal="center" vertical="center" wrapText="1"/>
    </xf>
    <xf numFmtId="0" fontId="4" fillId="0" borderId="18" xfId="3" applyFont="1" applyFill="1" applyBorder="1" applyAlignment="1">
      <alignment horizontal="center" vertical="center" wrapText="1"/>
    </xf>
    <xf numFmtId="0" fontId="4" fillId="0" borderId="51" xfId="0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4" fillId="0" borderId="17" xfId="4" applyFont="1" applyFill="1" applyBorder="1" applyAlignment="1">
      <alignment horizontal="center" vertical="center" wrapText="1"/>
    </xf>
    <xf numFmtId="0" fontId="4" fillId="0" borderId="18" xfId="4" applyFont="1" applyFill="1" applyBorder="1" applyAlignment="1">
      <alignment horizontal="center" vertical="center" wrapText="1"/>
    </xf>
    <xf numFmtId="0" fontId="4" fillId="0" borderId="52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shrinkToFit="1"/>
    </xf>
    <xf numFmtId="0" fontId="8" fillId="0" borderId="54" xfId="0" applyFont="1" applyFill="1" applyBorder="1" applyAlignment="1">
      <alignment horizontal="center" vertical="center"/>
    </xf>
    <xf numFmtId="0" fontId="8" fillId="2" borderId="55" xfId="0" applyFont="1" applyFill="1" applyBorder="1" applyAlignment="1">
      <alignment horizontal="center" vertical="center"/>
    </xf>
    <xf numFmtId="0" fontId="8" fillId="2" borderId="32" xfId="0" applyFont="1" applyFill="1" applyBorder="1" applyAlignment="1">
      <alignment horizontal="center" vertical="center"/>
    </xf>
    <xf numFmtId="0" fontId="8" fillId="0" borderId="55" xfId="0" applyFont="1" applyFill="1" applyBorder="1" applyAlignment="1">
      <alignment horizontal="center" vertical="center" wrapText="1"/>
    </xf>
    <xf numFmtId="0" fontId="8" fillId="0" borderId="32" xfId="0" applyFont="1" applyFill="1" applyBorder="1" applyAlignment="1">
      <alignment horizontal="center" vertical="center" wrapText="1"/>
    </xf>
    <xf numFmtId="0" fontId="8" fillId="0" borderId="34" xfId="0" applyFont="1" applyFill="1" applyBorder="1" applyAlignment="1">
      <alignment horizontal="center" vertical="center" wrapText="1"/>
    </xf>
    <xf numFmtId="0" fontId="8" fillId="0" borderId="35" xfId="0" applyFont="1" applyFill="1" applyBorder="1" applyAlignment="1">
      <alignment horizontal="center" vertical="center" wrapText="1"/>
    </xf>
    <xf numFmtId="0" fontId="8" fillId="0" borderId="56" xfId="0" applyFont="1" applyFill="1" applyBorder="1" applyAlignment="1">
      <alignment horizontal="center" vertical="center" wrapText="1"/>
    </xf>
    <xf numFmtId="0" fontId="8" fillId="0" borderId="37" xfId="0" applyFont="1" applyFill="1" applyBorder="1" applyAlignment="1">
      <alignment horizontal="center" vertical="center" wrapText="1"/>
    </xf>
    <xf numFmtId="0" fontId="4" fillId="0" borderId="57" xfId="0" applyFont="1" applyFill="1" applyBorder="1" applyAlignment="1">
      <alignment horizontal="center" vertical="center" wrapText="1"/>
    </xf>
    <xf numFmtId="0" fontId="4" fillId="0" borderId="50" xfId="5" applyFont="1" applyFill="1" applyBorder="1" applyAlignment="1">
      <alignment horizontal="left" vertical="center"/>
    </xf>
    <xf numFmtId="0" fontId="4" fillId="2" borderId="17" xfId="5" applyFont="1" applyFill="1" applyBorder="1" applyAlignment="1">
      <alignment horizontal="center" vertical="center"/>
    </xf>
    <xf numFmtId="0" fontId="4" fillId="2" borderId="18" xfId="5" applyFont="1" applyFill="1" applyBorder="1" applyAlignment="1">
      <alignment horizontal="center" vertical="center"/>
    </xf>
    <xf numFmtId="0" fontId="4" fillId="0" borderId="17" xfId="6" applyFont="1" applyFill="1" applyBorder="1" applyAlignment="1">
      <alignment horizontal="center" vertical="center" wrapText="1"/>
    </xf>
    <xf numFmtId="0" fontId="4" fillId="0" borderId="18" xfId="6" applyFont="1" applyFill="1" applyBorder="1" applyAlignment="1">
      <alignment horizontal="center" vertical="center" wrapText="1"/>
    </xf>
    <xf numFmtId="0" fontId="4" fillId="0" borderId="19" xfId="6" applyFont="1" applyFill="1" applyBorder="1" applyAlignment="1">
      <alignment horizontal="center" vertical="center" wrapText="1"/>
    </xf>
    <xf numFmtId="0" fontId="4" fillId="0" borderId="20" xfId="6" applyFont="1" applyFill="1" applyBorder="1" applyAlignment="1">
      <alignment horizontal="center" vertical="center" wrapText="1"/>
    </xf>
    <xf numFmtId="0" fontId="4" fillId="0" borderId="52" xfId="6" applyFont="1" applyFill="1" applyBorder="1" applyAlignment="1">
      <alignment horizontal="center" vertical="center" wrapText="1"/>
    </xf>
    <xf numFmtId="0" fontId="9" fillId="0" borderId="50" xfId="0" applyFont="1" applyFill="1" applyBorder="1" applyAlignment="1">
      <alignment horizontal="left" vertical="center"/>
    </xf>
    <xf numFmtId="0" fontId="10" fillId="0" borderId="52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9" fillId="0" borderId="17" xfId="4" applyFont="1" applyFill="1" applyBorder="1" applyAlignment="1">
      <alignment horizontal="center" vertical="center" wrapText="1"/>
    </xf>
    <xf numFmtId="0" fontId="9" fillId="0" borderId="18" xfId="4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52" xfId="0" applyFont="1" applyFill="1" applyBorder="1" applyAlignment="1">
      <alignment horizontal="center" vertical="center" wrapText="1"/>
    </xf>
    <xf numFmtId="0" fontId="9" fillId="0" borderId="26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 shrinkToFit="1"/>
    </xf>
    <xf numFmtId="0" fontId="8" fillId="2" borderId="35" xfId="0" applyFont="1" applyFill="1" applyBorder="1" applyAlignment="1">
      <alignment horizontal="center" vertical="center"/>
    </xf>
    <xf numFmtId="0" fontId="8" fillId="2" borderId="63" xfId="0" applyFont="1" applyFill="1" applyBorder="1" applyAlignment="1">
      <alignment horizontal="center" vertical="center"/>
    </xf>
    <xf numFmtId="0" fontId="8" fillId="2" borderId="64" xfId="0" applyFont="1" applyFill="1" applyBorder="1" applyAlignment="1">
      <alignment horizontal="center" vertical="center"/>
    </xf>
    <xf numFmtId="0" fontId="8" fillId="0" borderId="63" xfId="0" applyFont="1" applyFill="1" applyBorder="1" applyAlignment="1">
      <alignment horizontal="center" vertical="center" wrapText="1"/>
    </xf>
    <xf numFmtId="0" fontId="8" fillId="0" borderId="64" xfId="0" applyFont="1" applyFill="1" applyBorder="1" applyAlignment="1">
      <alignment horizontal="center" vertical="center" wrapText="1"/>
    </xf>
    <xf numFmtId="0" fontId="8" fillId="0" borderId="60" xfId="0" applyFont="1" applyFill="1" applyBorder="1" applyAlignment="1">
      <alignment horizontal="center" vertical="center" wrapText="1"/>
    </xf>
    <xf numFmtId="0" fontId="8" fillId="0" borderId="65" xfId="0" applyFont="1" applyFill="1" applyBorder="1" applyAlignment="1">
      <alignment horizontal="center" vertical="center" wrapText="1"/>
    </xf>
    <xf numFmtId="0" fontId="11" fillId="0" borderId="63" xfId="0" applyFont="1" applyFill="1" applyBorder="1" applyAlignment="1">
      <alignment horizontal="center" vertical="center" wrapText="1"/>
    </xf>
    <xf numFmtId="0" fontId="8" fillId="0" borderId="66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4" fillId="0" borderId="0" xfId="0" applyFont="1" applyFill="1"/>
    <xf numFmtId="0" fontId="4" fillId="0" borderId="40" xfId="0" applyFont="1" applyFill="1" applyBorder="1" applyAlignment="1">
      <alignment horizontal="center" vertical="center"/>
    </xf>
    <xf numFmtId="0" fontId="9" fillId="0" borderId="57" xfId="0" applyFont="1" applyFill="1" applyBorder="1" applyAlignment="1">
      <alignment horizontal="left" vertical="center"/>
    </xf>
    <xf numFmtId="0" fontId="9" fillId="2" borderId="42" xfId="0" applyFont="1" applyFill="1" applyBorder="1" applyAlignment="1">
      <alignment horizontal="center" vertical="center"/>
    </xf>
    <xf numFmtId="0" fontId="9" fillId="2" borderId="43" xfId="0" applyFont="1" applyFill="1" applyBorder="1" applyAlignment="1">
      <alignment horizontal="center" vertical="center"/>
    </xf>
    <xf numFmtId="0" fontId="9" fillId="0" borderId="42" xfId="7" applyFont="1" applyFill="1" applyBorder="1" applyAlignment="1">
      <alignment horizontal="center" vertical="center" wrapText="1"/>
    </xf>
    <xf numFmtId="0" fontId="9" fillId="0" borderId="43" xfId="7" applyFont="1" applyFill="1" applyBorder="1" applyAlignment="1">
      <alignment horizontal="center" vertical="center" wrapText="1"/>
    </xf>
    <xf numFmtId="0" fontId="9" fillId="0" borderId="44" xfId="7" applyFont="1" applyFill="1" applyBorder="1" applyAlignment="1">
      <alignment horizontal="center" vertical="center" wrapText="1"/>
    </xf>
    <xf numFmtId="0" fontId="9" fillId="0" borderId="45" xfId="7" applyFont="1" applyFill="1" applyBorder="1" applyAlignment="1">
      <alignment horizontal="center" vertical="center" wrapText="1"/>
    </xf>
    <xf numFmtId="0" fontId="9" fillId="0" borderId="42" xfId="0" applyFont="1" applyFill="1" applyBorder="1" applyAlignment="1">
      <alignment horizontal="center" vertical="center" wrapText="1"/>
    </xf>
    <xf numFmtId="0" fontId="9" fillId="0" borderId="43" xfId="0" applyFont="1" applyFill="1" applyBorder="1" applyAlignment="1">
      <alignment horizontal="center" vertical="center" wrapText="1"/>
    </xf>
    <xf numFmtId="0" fontId="9" fillId="0" borderId="45" xfId="0" applyFont="1" applyFill="1" applyBorder="1" applyAlignment="1">
      <alignment horizontal="center" vertical="center" wrapText="1"/>
    </xf>
    <xf numFmtId="0" fontId="9" fillId="0" borderId="57" xfId="0" applyFont="1" applyFill="1" applyBorder="1" applyAlignment="1">
      <alignment horizontal="center" vertical="center" wrapText="1"/>
    </xf>
    <xf numFmtId="0" fontId="9" fillId="0" borderId="44" xfId="0" applyFont="1" applyFill="1" applyBorder="1" applyAlignment="1">
      <alignment horizontal="center" vertical="center" wrapText="1"/>
    </xf>
    <xf numFmtId="0" fontId="9" fillId="0" borderId="46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/>
    <xf numFmtId="0" fontId="9" fillId="0" borderId="0" xfId="0" applyFont="1" applyFill="1"/>
    <xf numFmtId="0" fontId="4" fillId="0" borderId="49" xfId="0" applyFont="1" applyFill="1" applyBorder="1" applyAlignment="1">
      <alignment horizontal="center" vertical="center"/>
    </xf>
    <xf numFmtId="0" fontId="9" fillId="0" borderId="52" xfId="0" applyFont="1" applyFill="1" applyBorder="1" applyAlignment="1">
      <alignment horizontal="left" vertical="center"/>
    </xf>
    <xf numFmtId="0" fontId="9" fillId="0" borderId="17" xfId="7" applyFont="1" applyFill="1" applyBorder="1" applyAlignment="1">
      <alignment horizontal="center" vertical="center" wrapText="1"/>
    </xf>
    <xf numFmtId="0" fontId="9" fillId="0" borderId="18" xfId="7" applyFont="1" applyFill="1" applyBorder="1" applyAlignment="1">
      <alignment horizontal="center" vertical="center" wrapText="1"/>
    </xf>
    <xf numFmtId="0" fontId="9" fillId="0" borderId="19" xfId="7" applyFont="1" applyFill="1" applyBorder="1" applyAlignment="1">
      <alignment horizontal="center" vertical="center" wrapText="1"/>
    </xf>
    <xf numFmtId="0" fontId="9" fillId="0" borderId="20" xfId="7" applyFont="1" applyFill="1" applyBorder="1" applyAlignment="1">
      <alignment horizontal="center" vertical="center" wrapText="1"/>
    </xf>
    <xf numFmtId="0" fontId="9" fillId="3" borderId="52" xfId="0" applyFont="1" applyFill="1" applyBorder="1" applyAlignment="1">
      <alignment horizontal="left" vertical="center"/>
    </xf>
    <xf numFmtId="0" fontId="13" fillId="3" borderId="52" xfId="0" applyFont="1" applyFill="1" applyBorder="1" applyAlignment="1">
      <alignment horizontal="left" vertical="center"/>
    </xf>
    <xf numFmtId="0" fontId="9" fillId="0" borderId="50" xfId="8" applyFont="1" applyFill="1" applyBorder="1" applyAlignment="1">
      <alignment horizontal="left" vertical="center"/>
    </xf>
    <xf numFmtId="0" fontId="9" fillId="2" borderId="17" xfId="8" applyFont="1" applyFill="1" applyBorder="1" applyAlignment="1">
      <alignment horizontal="center" vertical="center"/>
    </xf>
    <xf numFmtId="0" fontId="9" fillId="2" borderId="18" xfId="8" applyFont="1" applyFill="1" applyBorder="1" applyAlignment="1">
      <alignment horizontal="center" vertical="center"/>
    </xf>
    <xf numFmtId="0" fontId="9" fillId="0" borderId="17" xfId="9" applyFont="1" applyFill="1" applyBorder="1" applyAlignment="1">
      <alignment horizontal="center" vertical="center" wrapText="1"/>
    </xf>
    <xf numFmtId="0" fontId="9" fillId="0" borderId="18" xfId="9" applyFont="1" applyFill="1" applyBorder="1" applyAlignment="1">
      <alignment horizontal="center" vertical="center" wrapText="1"/>
    </xf>
    <xf numFmtId="0" fontId="9" fillId="0" borderId="19" xfId="9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52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9" fillId="0" borderId="0" xfId="0" applyFont="1"/>
    <xf numFmtId="0" fontId="4" fillId="0" borderId="58" xfId="0" applyFont="1" applyFill="1" applyBorder="1" applyAlignment="1">
      <alignment horizontal="center" vertical="center"/>
    </xf>
    <xf numFmtId="0" fontId="4" fillId="0" borderId="48" xfId="0" applyFont="1" applyFill="1" applyBorder="1" applyAlignment="1">
      <alignment horizontal="center" vertical="center" textRotation="255"/>
    </xf>
    <xf numFmtId="0" fontId="4" fillId="0" borderId="41" xfId="5" applyFont="1" applyFill="1" applyBorder="1" applyAlignment="1">
      <alignment horizontal="left" vertical="center"/>
    </xf>
    <xf numFmtId="0" fontId="4" fillId="2" borderId="42" xfId="5" applyFont="1" applyFill="1" applyBorder="1" applyAlignment="1">
      <alignment horizontal="center" vertical="center"/>
    </xf>
    <xf numFmtId="0" fontId="4" fillId="2" borderId="43" xfId="5" applyFont="1" applyFill="1" applyBorder="1" applyAlignment="1">
      <alignment horizontal="center" vertical="center"/>
    </xf>
    <xf numFmtId="0" fontId="4" fillId="0" borderId="42" xfId="6" applyFont="1" applyFill="1" applyBorder="1" applyAlignment="1">
      <alignment horizontal="center" vertical="center" wrapText="1"/>
    </xf>
    <xf numFmtId="0" fontId="4" fillId="0" borderId="43" xfId="6" applyFont="1" applyFill="1" applyBorder="1" applyAlignment="1">
      <alignment horizontal="center" vertical="center" wrapText="1"/>
    </xf>
    <xf numFmtId="0" fontId="9" fillId="0" borderId="50" xfId="5" applyFont="1" applyFill="1" applyBorder="1" applyAlignment="1">
      <alignment horizontal="left" vertical="center"/>
    </xf>
    <xf numFmtId="0" fontId="9" fillId="2" borderId="17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7" xfId="6" applyFont="1" applyFill="1" applyBorder="1" applyAlignment="1">
      <alignment horizontal="center" vertical="center" wrapText="1"/>
    </xf>
    <xf numFmtId="0" fontId="9" fillId="0" borderId="18" xfId="6" applyFont="1" applyFill="1" applyBorder="1" applyAlignment="1">
      <alignment horizontal="center" vertical="center" wrapText="1"/>
    </xf>
    <xf numFmtId="0" fontId="9" fillId="0" borderId="19" xfId="6" applyFont="1" applyFill="1" applyBorder="1" applyAlignment="1">
      <alignment horizontal="center" vertical="center" wrapText="1"/>
    </xf>
    <xf numFmtId="0" fontId="9" fillId="0" borderId="52" xfId="6" applyFont="1" applyFill="1" applyBorder="1" applyAlignment="1">
      <alignment horizontal="center" vertical="center" wrapText="1"/>
    </xf>
    <xf numFmtId="0" fontId="9" fillId="0" borderId="20" xfId="6" applyFont="1" applyFill="1" applyBorder="1" applyAlignment="1">
      <alignment horizontal="center" vertical="center" wrapText="1"/>
    </xf>
    <xf numFmtId="0" fontId="9" fillId="0" borderId="51" xfId="8" applyFont="1" applyFill="1" applyBorder="1" applyAlignment="1">
      <alignment horizontal="left" vertical="center"/>
    </xf>
    <xf numFmtId="0" fontId="9" fillId="0" borderId="51" xfId="0" applyFont="1" applyFill="1" applyBorder="1" applyAlignment="1">
      <alignment horizontal="left" vertical="center"/>
    </xf>
    <xf numFmtId="0" fontId="8" fillId="0" borderId="67" xfId="0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9" fillId="0" borderId="41" xfId="10" applyFont="1" applyFill="1" applyBorder="1" applyAlignment="1">
      <alignment horizontal="left" vertical="center" shrinkToFit="1"/>
    </xf>
    <xf numFmtId="0" fontId="9" fillId="2" borderId="42" xfId="10" applyFont="1" applyFill="1" applyBorder="1" applyAlignment="1">
      <alignment horizontal="center" vertical="center"/>
    </xf>
    <xf numFmtId="0" fontId="9" fillId="2" borderId="43" xfId="10" applyFont="1" applyFill="1" applyBorder="1" applyAlignment="1">
      <alignment horizontal="center" vertical="center"/>
    </xf>
    <xf numFmtId="0" fontId="9" fillId="0" borderId="42" xfId="11" applyFont="1" applyFill="1" applyBorder="1" applyAlignment="1">
      <alignment horizontal="center" vertical="center" wrapText="1"/>
    </xf>
    <xf numFmtId="0" fontId="9" fillId="0" borderId="43" xfId="11" applyFont="1" applyFill="1" applyBorder="1" applyAlignment="1">
      <alignment horizontal="center" vertical="center" wrapText="1"/>
    </xf>
    <xf numFmtId="0" fontId="9" fillId="0" borderId="44" xfId="11" applyFont="1" applyFill="1" applyBorder="1" applyAlignment="1">
      <alignment horizontal="center" vertical="center" wrapText="1"/>
    </xf>
    <xf numFmtId="0" fontId="9" fillId="0" borderId="45" xfId="11" applyFont="1" applyFill="1" applyBorder="1" applyAlignment="1">
      <alignment horizontal="center" vertical="center" wrapText="1"/>
    </xf>
    <xf numFmtId="0" fontId="9" fillId="0" borderId="68" xfId="0" applyFont="1" applyFill="1" applyBorder="1" applyAlignment="1">
      <alignment horizontal="center" vertical="center" wrapText="1"/>
    </xf>
    <xf numFmtId="0" fontId="9" fillId="0" borderId="69" xfId="0" applyFont="1" applyFill="1" applyBorder="1" applyAlignment="1">
      <alignment horizontal="center" vertical="center" wrapText="1"/>
    </xf>
    <xf numFmtId="0" fontId="4" fillId="0" borderId="49" xfId="0" applyFont="1" applyFill="1" applyBorder="1" applyAlignment="1">
      <alignment horizontal="center" vertical="center" wrapText="1"/>
    </xf>
    <xf numFmtId="0" fontId="9" fillId="0" borderId="50" xfId="10" applyFont="1" applyFill="1" applyBorder="1" applyAlignment="1">
      <alignment horizontal="left" vertical="center" shrinkToFit="1"/>
    </xf>
    <xf numFmtId="0" fontId="9" fillId="2" borderId="17" xfId="10" applyFont="1" applyFill="1" applyBorder="1" applyAlignment="1">
      <alignment horizontal="center" vertical="center"/>
    </xf>
    <xf numFmtId="0" fontId="9" fillId="2" borderId="18" xfId="10" applyFont="1" applyFill="1" applyBorder="1" applyAlignment="1">
      <alignment horizontal="center" vertical="center"/>
    </xf>
    <xf numFmtId="0" fontId="9" fillId="0" borderId="17" xfId="11" applyFont="1" applyFill="1" applyBorder="1" applyAlignment="1">
      <alignment horizontal="center" vertical="center" wrapText="1"/>
    </xf>
    <xf numFmtId="0" fontId="9" fillId="0" borderId="18" xfId="11" applyFont="1" applyFill="1" applyBorder="1" applyAlignment="1">
      <alignment horizontal="center" vertical="center" wrapText="1"/>
    </xf>
    <xf numFmtId="0" fontId="9" fillId="0" borderId="19" xfId="11" applyFont="1" applyFill="1" applyBorder="1" applyAlignment="1">
      <alignment horizontal="center" vertical="center" wrapText="1"/>
    </xf>
    <xf numFmtId="0" fontId="9" fillId="0" borderId="20" xfId="11" applyFont="1" applyFill="1" applyBorder="1" applyAlignment="1">
      <alignment horizontal="center" vertical="center" wrapText="1"/>
    </xf>
    <xf numFmtId="0" fontId="9" fillId="0" borderId="70" xfId="0" applyFont="1" applyFill="1" applyBorder="1" applyAlignment="1">
      <alignment horizontal="center" vertical="center" wrapText="1"/>
    </xf>
    <xf numFmtId="0" fontId="9" fillId="0" borderId="71" xfId="0" applyFont="1" applyFill="1" applyBorder="1" applyAlignment="1">
      <alignment horizontal="center" vertical="center" wrapText="1"/>
    </xf>
    <xf numFmtId="0" fontId="9" fillId="0" borderId="52" xfId="11" applyFont="1" applyFill="1" applyBorder="1" applyAlignment="1">
      <alignment horizontal="center" vertical="center" wrapText="1"/>
    </xf>
    <xf numFmtId="0" fontId="9" fillId="0" borderId="50" xfId="5" applyFont="1" applyFill="1" applyBorder="1" applyAlignment="1">
      <alignment horizontal="left" vertical="center" shrinkToFit="1"/>
    </xf>
    <xf numFmtId="0" fontId="9" fillId="0" borderId="51" xfId="10" applyFont="1" applyFill="1" applyBorder="1" applyAlignment="1">
      <alignment horizontal="left" vertical="center" shrinkToFit="1"/>
    </xf>
    <xf numFmtId="0" fontId="4" fillId="0" borderId="50" xfId="10" applyFont="1" applyFill="1" applyBorder="1" applyAlignment="1">
      <alignment horizontal="left" vertical="center" shrinkToFit="1"/>
    </xf>
    <xf numFmtId="0" fontId="4" fillId="2" borderId="17" xfId="10" applyFont="1" applyFill="1" applyBorder="1" applyAlignment="1">
      <alignment horizontal="center" vertical="center"/>
    </xf>
    <xf numFmtId="0" fontId="4" fillId="2" borderId="18" xfId="10" applyFont="1" applyFill="1" applyBorder="1" applyAlignment="1">
      <alignment horizontal="center" vertical="center"/>
    </xf>
    <xf numFmtId="0" fontId="4" fillId="0" borderId="17" xfId="11" applyFont="1" applyFill="1" applyBorder="1" applyAlignment="1">
      <alignment horizontal="center" vertical="center" wrapText="1"/>
    </xf>
    <xf numFmtId="0" fontId="4" fillId="0" borderId="18" xfId="11" applyFont="1" applyFill="1" applyBorder="1" applyAlignment="1">
      <alignment horizontal="center" vertical="center" wrapText="1"/>
    </xf>
    <xf numFmtId="0" fontId="4" fillId="0" borderId="19" xfId="11" applyFont="1" applyFill="1" applyBorder="1" applyAlignment="1">
      <alignment horizontal="center" vertical="center" wrapText="1"/>
    </xf>
    <xf numFmtId="0" fontId="5" fillId="0" borderId="18" xfId="11" applyFont="1" applyFill="1" applyBorder="1" applyAlignment="1">
      <alignment horizontal="center" vertical="center" wrapText="1"/>
    </xf>
    <xf numFmtId="0" fontId="5" fillId="0" borderId="19" xfId="11" applyFont="1" applyFill="1" applyBorder="1" applyAlignment="1">
      <alignment horizontal="center" vertical="center" wrapText="1"/>
    </xf>
    <xf numFmtId="0" fontId="5" fillId="0" borderId="17" xfId="11" applyFont="1" applyFill="1" applyBorder="1" applyAlignment="1">
      <alignment horizontal="center" vertical="center" wrapText="1"/>
    </xf>
    <xf numFmtId="0" fontId="5" fillId="0" borderId="20" xfId="11" applyFont="1" applyFill="1" applyBorder="1" applyAlignment="1">
      <alignment horizontal="center" vertical="center" wrapText="1"/>
    </xf>
    <xf numFmtId="0" fontId="5" fillId="0" borderId="52" xfId="11" applyFont="1" applyFill="1" applyBorder="1" applyAlignment="1">
      <alignment horizontal="center" vertical="center" wrapText="1"/>
    </xf>
    <xf numFmtId="0" fontId="4" fillId="0" borderId="70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0" xfId="11" applyFont="1" applyFill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/>
    </xf>
    <xf numFmtId="0" fontId="5" fillId="0" borderId="0" xfId="0" applyFont="1" applyFill="1" applyBorder="1" applyAlignment="1">
      <alignment vertical="center" wrapText="1"/>
    </xf>
    <xf numFmtId="0" fontId="4" fillId="0" borderId="17" xfId="11" applyFont="1" applyFill="1" applyBorder="1" applyAlignment="1">
      <alignment horizontal="center" vertical="center" wrapText="1"/>
    </xf>
    <xf numFmtId="0" fontId="4" fillId="0" borderId="18" xfId="11" applyFont="1" applyFill="1" applyBorder="1" applyAlignment="1">
      <alignment horizontal="center" vertical="center" wrapText="1"/>
    </xf>
    <xf numFmtId="0" fontId="4" fillId="0" borderId="20" xfId="11" applyFont="1" applyFill="1" applyBorder="1" applyAlignment="1">
      <alignment horizontal="center" vertical="center" wrapText="1"/>
    </xf>
    <xf numFmtId="0" fontId="4" fillId="0" borderId="17" xfId="11" applyFont="1" applyFill="1" applyBorder="1" applyAlignment="1">
      <alignment vertical="center" wrapText="1"/>
    </xf>
    <xf numFmtId="0" fontId="4" fillId="0" borderId="18" xfId="11" applyFont="1" applyFill="1" applyBorder="1" applyAlignment="1">
      <alignment vertical="center" wrapText="1"/>
    </xf>
    <xf numFmtId="0" fontId="4" fillId="0" borderId="52" xfId="11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 wrapText="1"/>
    </xf>
    <xf numFmtId="0" fontId="8" fillId="0" borderId="72" xfId="0" applyFont="1" applyFill="1" applyBorder="1" applyAlignment="1">
      <alignment horizontal="center" vertical="center" wrapText="1"/>
    </xf>
    <xf numFmtId="0" fontId="8" fillId="0" borderId="73" xfId="0" applyFont="1" applyFill="1" applyBorder="1" applyAlignment="1">
      <alignment horizontal="center" vertical="center" wrapText="1"/>
    </xf>
    <xf numFmtId="49" fontId="4" fillId="0" borderId="40" xfId="0" applyNumberFormat="1" applyFont="1" applyFill="1" applyBorder="1" applyAlignment="1">
      <alignment horizontal="center" vertical="center" wrapText="1"/>
    </xf>
    <xf numFmtId="0" fontId="4" fillId="3" borderId="41" xfId="5" applyFont="1" applyFill="1" applyBorder="1" applyAlignment="1">
      <alignment horizontal="left" vertical="center"/>
    </xf>
    <xf numFmtId="0" fontId="4" fillId="0" borderId="44" xfId="6" applyFont="1" applyFill="1" applyBorder="1" applyAlignment="1">
      <alignment horizontal="center" vertical="center" wrapText="1"/>
    </xf>
    <xf numFmtId="0" fontId="4" fillId="0" borderId="57" xfId="6" applyFont="1" applyFill="1" applyBorder="1" applyAlignment="1">
      <alignment horizontal="center" vertical="center" wrapText="1"/>
    </xf>
    <xf numFmtId="0" fontId="4" fillId="0" borderId="45" xfId="6" applyFont="1" applyFill="1" applyBorder="1" applyAlignment="1">
      <alignment horizontal="center" vertical="center" wrapText="1"/>
    </xf>
    <xf numFmtId="49" fontId="4" fillId="0" borderId="49" xfId="0" applyNumberFormat="1" applyFont="1" applyFill="1" applyBorder="1" applyAlignment="1">
      <alignment horizontal="center" vertical="center" wrapText="1"/>
    </xf>
    <xf numFmtId="0" fontId="4" fillId="3" borderId="50" xfId="5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wrapText="1"/>
    </xf>
    <xf numFmtId="0" fontId="4" fillId="0" borderId="49" xfId="0" applyFont="1" applyBorder="1" applyAlignment="1">
      <alignment horizontal="center" vertical="center" wrapText="1"/>
    </xf>
    <xf numFmtId="0" fontId="4" fillId="0" borderId="50" xfId="5" applyFont="1" applyFill="1" applyBorder="1" applyAlignment="1">
      <alignment horizontal="left" vertical="center" shrinkToFit="1"/>
    </xf>
    <xf numFmtId="49" fontId="4" fillId="0" borderId="58" xfId="0" applyNumberFormat="1" applyFont="1" applyFill="1" applyBorder="1" applyAlignment="1">
      <alignment horizontal="center" vertical="center" wrapText="1"/>
    </xf>
    <xf numFmtId="0" fontId="8" fillId="0" borderId="74" xfId="0" applyFont="1" applyFill="1" applyBorder="1" applyAlignment="1">
      <alignment horizontal="center" vertical="center"/>
    </xf>
    <xf numFmtId="0" fontId="8" fillId="2" borderId="30" xfId="0" applyFont="1" applyFill="1" applyBorder="1" applyAlignment="1">
      <alignment horizontal="center" vertical="center"/>
    </xf>
    <xf numFmtId="0" fontId="8" fillId="2" borderId="33" xfId="0" applyFont="1" applyFill="1" applyBorder="1" applyAlignment="1">
      <alignment horizontal="center" vertical="center"/>
    </xf>
    <xf numFmtId="0" fontId="8" fillId="0" borderId="30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horizontal="center" vertical="center" wrapText="1"/>
    </xf>
    <xf numFmtId="0" fontId="8" fillId="0" borderId="53" xfId="0" applyFont="1" applyFill="1" applyBorder="1" applyAlignment="1">
      <alignment horizontal="center" vertical="center" wrapText="1"/>
    </xf>
    <xf numFmtId="0" fontId="8" fillId="0" borderId="31" xfId="0" applyFont="1" applyFill="1" applyBorder="1" applyAlignment="1">
      <alignment horizontal="center" vertical="center" wrapText="1"/>
    </xf>
    <xf numFmtId="0" fontId="8" fillId="0" borderId="36" xfId="0" applyFont="1" applyFill="1" applyBorder="1" applyAlignment="1">
      <alignment horizontal="center" vertical="center" wrapText="1"/>
    </xf>
    <xf numFmtId="0" fontId="8" fillId="0" borderId="75" xfId="0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textRotation="255" wrapText="1"/>
    </xf>
    <xf numFmtId="0" fontId="4" fillId="0" borderId="42" xfId="12" applyFont="1" applyFill="1" applyBorder="1" applyAlignment="1">
      <alignment horizontal="center" vertical="center" wrapText="1"/>
    </xf>
    <xf numFmtId="0" fontId="4" fillId="0" borderId="43" xfId="12" applyFont="1" applyFill="1" applyBorder="1" applyAlignment="1">
      <alignment horizontal="center" vertical="center" wrapText="1"/>
    </xf>
    <xf numFmtId="0" fontId="4" fillId="0" borderId="44" xfId="12" applyFont="1" applyFill="1" applyBorder="1" applyAlignment="1">
      <alignment horizontal="center" vertical="center" wrapText="1"/>
    </xf>
    <xf numFmtId="0" fontId="4" fillId="0" borderId="45" xfId="12" applyFont="1" applyFill="1" applyBorder="1" applyAlignment="1">
      <alignment horizontal="center" vertical="center" wrapText="1"/>
    </xf>
    <xf numFmtId="0" fontId="4" fillId="0" borderId="49" xfId="0" applyFont="1" applyFill="1" applyBorder="1" applyAlignment="1">
      <alignment horizontal="center" vertical="center" textRotation="255" wrapText="1"/>
    </xf>
    <xf numFmtId="0" fontId="4" fillId="0" borderId="17" xfId="12" applyFont="1" applyFill="1" applyBorder="1" applyAlignment="1">
      <alignment horizontal="center" vertical="center" wrapText="1"/>
    </xf>
    <xf numFmtId="0" fontId="4" fillId="0" borderId="18" xfId="12" applyFont="1" applyFill="1" applyBorder="1" applyAlignment="1">
      <alignment horizontal="center" vertical="center" wrapText="1"/>
    </xf>
    <xf numFmtId="0" fontId="4" fillId="0" borderId="19" xfId="12" applyFont="1" applyFill="1" applyBorder="1" applyAlignment="1">
      <alignment horizontal="center" vertical="center" wrapText="1"/>
    </xf>
    <xf numFmtId="0" fontId="4" fillId="0" borderId="20" xfId="12" applyFont="1" applyFill="1" applyBorder="1" applyAlignment="1">
      <alignment horizontal="center" vertical="center" wrapText="1"/>
    </xf>
    <xf numFmtId="0" fontId="4" fillId="0" borderId="50" xfId="0" applyFont="1" applyFill="1" applyBorder="1" applyAlignment="1">
      <alignment horizontal="left" vertical="center" shrinkToFit="1"/>
    </xf>
    <xf numFmtId="0" fontId="4" fillId="0" borderId="17" xfId="12" applyFont="1" applyFill="1" applyBorder="1" applyAlignment="1">
      <alignment horizontal="center"/>
    </xf>
    <xf numFmtId="0" fontId="4" fillId="0" borderId="18" xfId="12" applyFont="1" applyFill="1" applyBorder="1" applyAlignment="1">
      <alignment horizontal="center"/>
    </xf>
    <xf numFmtId="0" fontId="4" fillId="0" borderId="52" xfId="0" applyFont="1" applyFill="1" applyBorder="1" applyAlignment="1">
      <alignment horizontal="center"/>
    </xf>
    <xf numFmtId="0" fontId="4" fillId="0" borderId="18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/>
    <xf numFmtId="0" fontId="4" fillId="0" borderId="52" xfId="12" applyFont="1" applyFill="1" applyBorder="1" applyAlignment="1">
      <alignment horizontal="center" vertical="center" wrapText="1"/>
    </xf>
    <xf numFmtId="0" fontId="15" fillId="0" borderId="20" xfId="12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 textRotation="255" wrapText="1"/>
    </xf>
    <xf numFmtId="0" fontId="8" fillId="2" borderId="81" xfId="0" applyFont="1" applyFill="1" applyBorder="1" applyAlignment="1">
      <alignment horizontal="center" vertical="center"/>
    </xf>
    <xf numFmtId="0" fontId="8" fillId="2" borderId="82" xfId="0" applyFont="1" applyFill="1" applyBorder="1" applyAlignment="1">
      <alignment horizontal="center" vertical="center"/>
    </xf>
    <xf numFmtId="0" fontId="4" fillId="0" borderId="81" xfId="0" applyFont="1" applyFill="1" applyBorder="1" applyAlignment="1">
      <alignment horizontal="center" vertical="center" wrapText="1"/>
    </xf>
    <xf numFmtId="0" fontId="4" fillId="0" borderId="82" xfId="0" applyFont="1" applyFill="1" applyBorder="1" applyAlignment="1">
      <alignment horizontal="center" vertical="center" wrapText="1"/>
    </xf>
    <xf numFmtId="0" fontId="4" fillId="0" borderId="39" xfId="0" applyFont="1" applyFill="1" applyBorder="1" applyAlignment="1">
      <alignment horizontal="center" vertical="center" wrapText="1"/>
    </xf>
    <xf numFmtId="0" fontId="4" fillId="0" borderId="83" xfId="0" applyFont="1" applyFill="1" applyBorder="1" applyAlignment="1">
      <alignment horizontal="center" vertical="center" wrapText="1"/>
    </xf>
    <xf numFmtId="0" fontId="4" fillId="0" borderId="84" xfId="0" applyFont="1" applyFill="1" applyBorder="1" applyAlignment="1">
      <alignment horizontal="center" vertical="center" wrapText="1"/>
    </xf>
    <xf numFmtId="0" fontId="4" fillId="0" borderId="85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4" fillId="0" borderId="89" xfId="0" applyFont="1" applyFill="1" applyBorder="1" applyAlignment="1">
      <alignment horizontal="center" vertical="center" wrapText="1"/>
    </xf>
    <xf numFmtId="0" fontId="4" fillId="0" borderId="90" xfId="0" applyFont="1" applyFill="1" applyBorder="1" applyAlignment="1">
      <alignment horizontal="center" vertical="center" wrapText="1"/>
    </xf>
    <xf numFmtId="0" fontId="4" fillId="0" borderId="91" xfId="0" applyFont="1" applyFill="1" applyBorder="1" applyAlignment="1">
      <alignment horizontal="center" vertical="center" wrapText="1"/>
    </xf>
    <xf numFmtId="0" fontId="8" fillId="2" borderId="95" xfId="0" applyFont="1" applyFill="1" applyBorder="1" applyAlignment="1">
      <alignment horizontal="center" vertical="center"/>
    </xf>
    <xf numFmtId="0" fontId="8" fillId="2" borderId="96" xfId="0" applyFont="1" applyFill="1" applyBorder="1" applyAlignment="1">
      <alignment horizontal="center" vertical="center"/>
    </xf>
    <xf numFmtId="0" fontId="4" fillId="0" borderId="95" xfId="0" applyFont="1" applyFill="1" applyBorder="1" applyAlignment="1">
      <alignment horizontal="center" vertical="center" wrapText="1"/>
    </xf>
    <xf numFmtId="0" fontId="4" fillId="0" borderId="96" xfId="0" applyFont="1" applyFill="1" applyBorder="1" applyAlignment="1">
      <alignment horizontal="center" vertical="center" wrapText="1"/>
    </xf>
    <xf numFmtId="0" fontId="4" fillId="0" borderId="97" xfId="0" applyFont="1" applyFill="1" applyBorder="1" applyAlignment="1">
      <alignment horizontal="center" vertical="center" wrapText="1"/>
    </xf>
    <xf numFmtId="0" fontId="4" fillId="0" borderId="98" xfId="0" applyFont="1" applyFill="1" applyBorder="1" applyAlignment="1">
      <alignment horizontal="center" vertical="center" wrapText="1"/>
    </xf>
    <xf numFmtId="0" fontId="4" fillId="0" borderId="99" xfId="0" applyFont="1" applyFill="1" applyBorder="1" applyAlignment="1">
      <alignment horizontal="center" vertical="center" wrapText="1"/>
    </xf>
    <xf numFmtId="0" fontId="4" fillId="0" borderId="100" xfId="0" applyFont="1" applyFill="1" applyBorder="1" applyAlignment="1">
      <alignment horizontal="center" vertical="center" wrapText="1"/>
    </xf>
    <xf numFmtId="0" fontId="8" fillId="2" borderId="103" xfId="0" applyFont="1" applyFill="1" applyBorder="1" applyAlignment="1">
      <alignment horizontal="center" vertical="center"/>
    </xf>
    <xf numFmtId="0" fontId="8" fillId="2" borderId="104" xfId="0" applyFont="1" applyFill="1" applyBorder="1" applyAlignment="1">
      <alignment horizontal="center" vertical="center"/>
    </xf>
    <xf numFmtId="0" fontId="4" fillId="0" borderId="103" xfId="0" applyFont="1" applyFill="1" applyBorder="1" applyAlignment="1">
      <alignment horizontal="center" vertical="center" wrapText="1"/>
    </xf>
    <xf numFmtId="0" fontId="4" fillId="0" borderId="104" xfId="0" applyFont="1" applyFill="1" applyBorder="1" applyAlignment="1">
      <alignment horizontal="center" vertical="center" wrapText="1"/>
    </xf>
    <xf numFmtId="0" fontId="4" fillId="0" borderId="105" xfId="0" applyFont="1" applyFill="1" applyBorder="1" applyAlignment="1">
      <alignment horizontal="center" vertical="center" wrapText="1"/>
    </xf>
    <xf numFmtId="0" fontId="4" fillId="0" borderId="106" xfId="0" applyFont="1" applyFill="1" applyBorder="1" applyAlignment="1">
      <alignment horizontal="center" vertical="center" wrapText="1"/>
    </xf>
    <xf numFmtId="0" fontId="4" fillId="0" borderId="105" xfId="0" applyFont="1" applyFill="1" applyBorder="1" applyAlignment="1">
      <alignment horizontal="center" vertical="center" shrinkToFit="1"/>
    </xf>
    <xf numFmtId="0" fontId="4" fillId="0" borderId="103" xfId="0" applyFont="1" applyFill="1" applyBorder="1" applyAlignment="1">
      <alignment horizontal="center" vertical="center" shrinkToFit="1"/>
    </xf>
    <xf numFmtId="0" fontId="4" fillId="0" borderId="104" xfId="0" applyFont="1" applyFill="1" applyBorder="1" applyAlignment="1">
      <alignment horizontal="center" vertical="center" shrinkToFit="1"/>
    </xf>
    <xf numFmtId="0" fontId="4" fillId="0" borderId="107" xfId="0" applyFont="1" applyFill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/>
    </xf>
    <xf numFmtId="0" fontId="4" fillId="0" borderId="42" xfId="7" applyFont="1" applyFill="1" applyBorder="1" applyAlignment="1">
      <alignment horizontal="center" vertical="center" wrapText="1"/>
    </xf>
    <xf numFmtId="0" fontId="4" fillId="0" borderId="43" xfId="7" applyFont="1" applyFill="1" applyBorder="1" applyAlignment="1">
      <alignment horizontal="center" vertical="center" wrapText="1"/>
    </xf>
    <xf numFmtId="0" fontId="4" fillId="0" borderId="44" xfId="7" applyFont="1" applyFill="1" applyBorder="1" applyAlignment="1">
      <alignment horizontal="center" vertical="center" wrapText="1"/>
    </xf>
    <xf numFmtId="0" fontId="4" fillId="0" borderId="45" xfId="7" applyFont="1" applyFill="1" applyBorder="1" applyAlignment="1">
      <alignment horizontal="center" vertical="center" wrapText="1"/>
    </xf>
    <xf numFmtId="0" fontId="4" fillId="0" borderId="17" xfId="7" applyFont="1" applyFill="1" applyBorder="1" applyAlignment="1">
      <alignment horizontal="center" vertical="center" wrapText="1"/>
    </xf>
    <xf numFmtId="0" fontId="4" fillId="0" borderId="18" xfId="7" applyFont="1" applyFill="1" applyBorder="1" applyAlignment="1">
      <alignment horizontal="center" vertical="center" wrapText="1"/>
    </xf>
    <xf numFmtId="0" fontId="4" fillId="0" borderId="19" xfId="7" applyFont="1" applyFill="1" applyBorder="1" applyAlignment="1">
      <alignment horizontal="center" vertical="center" wrapText="1"/>
    </xf>
    <xf numFmtId="0" fontId="4" fillId="0" borderId="20" xfId="7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4" fillId="2" borderId="18" xfId="8" applyFont="1" applyFill="1" applyBorder="1" applyAlignment="1">
      <alignment horizontal="center" vertical="center"/>
    </xf>
    <xf numFmtId="0" fontId="4" fillId="0" borderId="17" xfId="9" applyFont="1" applyFill="1" applyBorder="1" applyAlignment="1">
      <alignment horizontal="center" vertical="center" wrapText="1"/>
    </xf>
    <xf numFmtId="0" fontId="4" fillId="0" borderId="18" xfId="9" applyFont="1" applyFill="1" applyBorder="1" applyAlignment="1">
      <alignment horizontal="center" vertical="center" wrapText="1"/>
    </xf>
    <xf numFmtId="0" fontId="4" fillId="0" borderId="19" xfId="9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4" fillId="0" borderId="41" xfId="10" applyFont="1" applyFill="1" applyBorder="1" applyAlignment="1">
      <alignment horizontal="left" vertical="center" shrinkToFit="1"/>
    </xf>
    <xf numFmtId="0" fontId="4" fillId="2" borderId="42" xfId="10" applyFont="1" applyFill="1" applyBorder="1" applyAlignment="1">
      <alignment horizontal="center" vertical="center"/>
    </xf>
    <xf numFmtId="0" fontId="4" fillId="2" borderId="43" xfId="10" applyFont="1" applyFill="1" applyBorder="1" applyAlignment="1">
      <alignment horizontal="center" vertical="center"/>
    </xf>
    <xf numFmtId="0" fontId="4" fillId="0" borderId="42" xfId="11" applyFont="1" applyFill="1" applyBorder="1" applyAlignment="1">
      <alignment horizontal="center" vertical="center" wrapText="1"/>
    </xf>
    <xf numFmtId="0" fontId="4" fillId="0" borderId="43" xfId="11" applyFont="1" applyFill="1" applyBorder="1" applyAlignment="1">
      <alignment horizontal="center" vertical="center" wrapText="1"/>
    </xf>
    <xf numFmtId="0" fontId="4" fillId="0" borderId="44" xfId="11" applyFont="1" applyFill="1" applyBorder="1" applyAlignment="1">
      <alignment horizontal="center" vertical="center" wrapText="1"/>
    </xf>
    <xf numFmtId="0" fontId="4" fillId="0" borderId="45" xfId="11" applyFont="1" applyFill="1" applyBorder="1" applyAlignment="1">
      <alignment horizontal="center" vertical="center" wrapText="1"/>
    </xf>
    <xf numFmtId="0" fontId="4" fillId="0" borderId="68" xfId="0" applyFont="1" applyFill="1" applyBorder="1" applyAlignment="1">
      <alignment horizontal="center" vertical="center" wrapText="1"/>
    </xf>
    <xf numFmtId="0" fontId="4" fillId="0" borderId="69" xfId="0" applyFont="1" applyFill="1" applyBorder="1" applyAlignment="1">
      <alignment horizontal="center" vertical="center" wrapText="1"/>
    </xf>
    <xf numFmtId="0" fontId="4" fillId="0" borderId="51" xfId="10" applyFont="1" applyFill="1" applyBorder="1" applyAlignment="1">
      <alignment horizontal="left" vertical="center" shrinkToFit="1"/>
    </xf>
    <xf numFmtId="0" fontId="8" fillId="0" borderId="20" xfId="12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left" vertical="center" shrinkToFit="1"/>
    </xf>
    <xf numFmtId="0" fontId="8" fillId="0" borderId="54" xfId="0" applyFont="1" applyFill="1" applyBorder="1" applyAlignment="1">
      <alignment horizontal="center" vertical="center" shrinkToFit="1"/>
    </xf>
    <xf numFmtId="0" fontId="4" fillId="0" borderId="57" xfId="0" applyFont="1" applyFill="1" applyBorder="1" applyAlignment="1">
      <alignment horizontal="left" vertical="center" shrinkToFit="1"/>
    </xf>
    <xf numFmtId="0" fontId="4" fillId="0" borderId="52" xfId="0" applyFont="1" applyFill="1" applyBorder="1" applyAlignment="1">
      <alignment horizontal="left" vertical="center" shrinkToFit="1"/>
    </xf>
    <xf numFmtId="0" fontId="4" fillId="3" borderId="52" xfId="0" applyFont="1" applyFill="1" applyBorder="1" applyAlignment="1">
      <alignment horizontal="left" vertical="center" shrinkToFit="1"/>
    </xf>
    <xf numFmtId="0" fontId="2" fillId="0" borderId="52" xfId="0" applyFont="1" applyFill="1" applyBorder="1" applyAlignment="1">
      <alignment horizontal="left" vertical="center" shrinkToFit="1"/>
    </xf>
    <xf numFmtId="0" fontId="4" fillId="0" borderId="50" xfId="8" applyFont="1" applyFill="1" applyBorder="1" applyAlignment="1">
      <alignment horizontal="left" vertical="center" shrinkToFit="1"/>
    </xf>
    <xf numFmtId="0" fontId="4" fillId="0" borderId="41" xfId="5" applyFont="1" applyFill="1" applyBorder="1" applyAlignment="1">
      <alignment horizontal="left" vertical="center" shrinkToFit="1"/>
    </xf>
    <xf numFmtId="0" fontId="4" fillId="0" borderId="108" xfId="0" applyFont="1" applyFill="1" applyBorder="1" applyAlignment="1">
      <alignment horizontal="center" vertical="center"/>
    </xf>
    <xf numFmtId="0" fontId="4" fillId="0" borderId="88" xfId="0" applyFont="1" applyFill="1" applyBorder="1" applyAlignment="1">
      <alignment horizontal="left" vertical="center" shrinkToFit="1"/>
    </xf>
    <xf numFmtId="0" fontId="4" fillId="2" borderId="23" xfId="8" applyFont="1" applyFill="1" applyBorder="1" applyAlignment="1">
      <alignment horizontal="center" vertical="center"/>
    </xf>
    <xf numFmtId="0" fontId="4" fillId="0" borderId="24" xfId="9" applyFont="1" applyFill="1" applyBorder="1" applyAlignment="1">
      <alignment horizontal="center" vertical="center" wrapText="1"/>
    </xf>
    <xf numFmtId="0" fontId="4" fillId="0" borderId="23" xfId="9" applyFont="1" applyFill="1" applyBorder="1" applyAlignment="1">
      <alignment horizontal="center" vertical="center" wrapText="1"/>
    </xf>
    <xf numFmtId="0" fontId="8" fillId="0" borderId="90" xfId="0" applyFont="1" applyFill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0" fontId="8" fillId="0" borderId="54" xfId="0" applyFont="1" applyFill="1" applyBorder="1" applyAlignment="1">
      <alignment horizontal="center" vertical="center" wrapText="1"/>
    </xf>
    <xf numFmtId="0" fontId="8" fillId="0" borderId="74" xfId="0" applyFont="1" applyFill="1" applyBorder="1" applyAlignment="1">
      <alignment horizontal="center" vertical="center" shrinkToFit="1"/>
    </xf>
    <xf numFmtId="0" fontId="0" fillId="0" borderId="0" xfId="0" applyFont="1" applyAlignment="1">
      <alignment shrinkToFit="1"/>
    </xf>
    <xf numFmtId="0" fontId="5" fillId="0" borderId="0" xfId="0" applyFont="1" applyBorder="1" applyAlignment="1">
      <alignment vertical="center" wrapText="1"/>
    </xf>
    <xf numFmtId="0" fontId="8" fillId="0" borderId="109" xfId="0" applyFont="1" applyFill="1" applyBorder="1" applyAlignment="1">
      <alignment horizontal="center" vertical="center" wrapText="1"/>
    </xf>
    <xf numFmtId="0" fontId="18" fillId="0" borderId="32" xfId="0" applyFont="1" applyFill="1" applyBorder="1" applyAlignment="1">
      <alignment horizontal="center" vertical="center" wrapText="1"/>
    </xf>
    <xf numFmtId="0" fontId="18" fillId="0" borderId="72" xfId="0" applyFont="1" applyFill="1" applyBorder="1" applyAlignment="1">
      <alignment horizontal="center" vertical="center" wrapText="1"/>
    </xf>
    <xf numFmtId="0" fontId="18" fillId="0" borderId="73" xfId="0" applyFont="1" applyFill="1" applyBorder="1" applyAlignment="1">
      <alignment horizontal="center" vertical="center" wrapText="1"/>
    </xf>
    <xf numFmtId="0" fontId="18" fillId="0" borderId="33" xfId="0" applyFont="1" applyFill="1" applyBorder="1" applyAlignment="1">
      <alignment horizontal="center" vertical="center" wrapText="1"/>
    </xf>
    <xf numFmtId="0" fontId="18" fillId="0" borderId="75" xfId="0" applyFont="1" applyFill="1" applyBorder="1" applyAlignment="1">
      <alignment horizontal="center" vertical="center" wrapText="1"/>
    </xf>
    <xf numFmtId="0" fontId="20" fillId="0" borderId="30" xfId="0" applyFont="1" applyFill="1" applyBorder="1" applyAlignment="1">
      <alignment horizontal="center" vertical="center" wrapText="1"/>
    </xf>
    <xf numFmtId="0" fontId="20" fillId="0" borderId="33" xfId="0" applyFont="1" applyFill="1" applyBorder="1" applyAlignment="1">
      <alignment horizontal="center" vertical="center" wrapText="1"/>
    </xf>
    <xf numFmtId="0" fontId="20" fillId="0" borderId="53" xfId="0" applyFont="1" applyFill="1" applyBorder="1" applyAlignment="1">
      <alignment horizontal="center" vertical="center" wrapText="1"/>
    </xf>
    <xf numFmtId="0" fontId="20" fillId="0" borderId="36" xfId="0" applyFont="1" applyFill="1" applyBorder="1" applyAlignment="1">
      <alignment horizontal="center" vertical="center" wrapText="1"/>
    </xf>
    <xf numFmtId="0" fontId="20" fillId="0" borderId="75" xfId="0" applyFont="1" applyFill="1" applyBorder="1" applyAlignment="1">
      <alignment horizontal="center" vertical="center" wrapText="1"/>
    </xf>
    <xf numFmtId="0" fontId="19" fillId="0" borderId="95" xfId="0" applyFont="1" applyFill="1" applyBorder="1" applyAlignment="1">
      <alignment horizontal="center" vertical="center" wrapText="1"/>
    </xf>
    <xf numFmtId="0" fontId="19" fillId="0" borderId="99" xfId="0" applyFont="1" applyFill="1" applyBorder="1" applyAlignment="1">
      <alignment horizontal="center" vertical="center" wrapText="1"/>
    </xf>
    <xf numFmtId="0" fontId="19" fillId="0" borderId="100" xfId="0" applyFont="1" applyFill="1" applyBorder="1" applyAlignment="1">
      <alignment horizontal="center" vertical="center" wrapText="1"/>
    </xf>
    <xf numFmtId="0" fontId="19" fillId="0" borderId="103" xfId="0" applyFont="1" applyFill="1" applyBorder="1" applyAlignment="1">
      <alignment horizontal="center" vertical="center" shrinkToFit="1"/>
    </xf>
    <xf numFmtId="0" fontId="19" fillId="0" borderId="104" xfId="0" applyFont="1" applyFill="1" applyBorder="1" applyAlignment="1">
      <alignment horizontal="center" vertical="center" shrinkToFit="1"/>
    </xf>
    <xf numFmtId="0" fontId="19" fillId="0" borderId="107" xfId="0" applyFont="1" applyFill="1" applyBorder="1" applyAlignment="1">
      <alignment horizontal="center" vertical="center" shrinkToFit="1"/>
    </xf>
    <xf numFmtId="0" fontId="9" fillId="0" borderId="50" xfId="0" applyFont="1" applyFill="1" applyBorder="1" applyAlignment="1">
      <alignment horizontal="left" vertical="center" shrinkToFit="1"/>
    </xf>
    <xf numFmtId="0" fontId="18" fillId="0" borderId="36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textRotation="255"/>
    </xf>
    <xf numFmtId="0" fontId="20" fillId="0" borderId="31" xfId="0" applyFont="1" applyFill="1" applyBorder="1" applyAlignment="1">
      <alignment horizontal="center" vertical="center" wrapText="1"/>
    </xf>
    <xf numFmtId="0" fontId="11" fillId="0" borderId="55" xfId="0" applyFont="1" applyFill="1" applyBorder="1" applyAlignment="1">
      <alignment horizontal="center" vertical="center" wrapText="1"/>
    </xf>
    <xf numFmtId="0" fontId="11" fillId="0" borderId="32" xfId="0" applyFont="1" applyFill="1" applyBorder="1" applyAlignment="1">
      <alignment horizontal="center" vertical="center" wrapText="1"/>
    </xf>
    <xf numFmtId="0" fontId="11" fillId="0" borderId="37" xfId="0" applyFont="1" applyFill="1" applyBorder="1" applyAlignment="1">
      <alignment horizontal="center" vertical="center" wrapText="1"/>
    </xf>
    <xf numFmtId="0" fontId="11" fillId="0" borderId="64" xfId="0" applyFont="1" applyFill="1" applyBorder="1" applyAlignment="1">
      <alignment horizontal="center" vertical="center" wrapText="1"/>
    </xf>
    <xf numFmtId="0" fontId="11" fillId="0" borderId="66" xfId="0" applyFont="1" applyFill="1" applyBorder="1" applyAlignment="1">
      <alignment horizontal="center" vertical="center" wrapText="1"/>
    </xf>
    <xf numFmtId="0" fontId="4" fillId="0" borderId="48" xfId="0" applyFont="1" applyFill="1" applyBorder="1" applyAlignment="1">
      <alignment vertical="center" textRotation="255"/>
    </xf>
    <xf numFmtId="0" fontId="4" fillId="0" borderId="53" xfId="0" applyFont="1" applyFill="1" applyBorder="1" applyAlignment="1">
      <alignment vertical="center" textRotation="255"/>
    </xf>
    <xf numFmtId="0" fontId="10" fillId="2" borderId="17" xfId="5" applyFont="1" applyFill="1" applyBorder="1" applyAlignment="1">
      <alignment horizontal="center" vertical="center"/>
    </xf>
    <xf numFmtId="0" fontId="10" fillId="2" borderId="18" xfId="5" applyFont="1" applyFill="1" applyBorder="1" applyAlignment="1">
      <alignment horizontal="center" vertical="center"/>
    </xf>
    <xf numFmtId="0" fontId="10" fillId="0" borderId="17" xfId="6" applyFont="1" applyFill="1" applyBorder="1" applyAlignment="1">
      <alignment horizontal="center" vertical="center" wrapText="1"/>
    </xf>
    <xf numFmtId="0" fontId="10" fillId="0" borderId="18" xfId="6" applyFont="1" applyFill="1" applyBorder="1" applyAlignment="1">
      <alignment horizontal="center" vertical="center" wrapText="1"/>
    </xf>
    <xf numFmtId="0" fontId="10" fillId="0" borderId="19" xfId="6" applyFont="1" applyFill="1" applyBorder="1" applyAlignment="1">
      <alignment horizontal="center" vertical="center" wrapText="1"/>
    </xf>
    <xf numFmtId="0" fontId="10" fillId="0" borderId="20" xfId="6" applyFont="1" applyFill="1" applyBorder="1" applyAlignment="1">
      <alignment horizontal="center" vertical="center" wrapText="1"/>
    </xf>
    <xf numFmtId="0" fontId="4" fillId="2" borderId="44" xfId="5" applyFont="1" applyFill="1" applyBorder="1" applyAlignment="1">
      <alignment horizontal="center" vertical="center"/>
    </xf>
    <xf numFmtId="0" fontId="4" fillId="0" borderId="110" xfId="0" applyFont="1" applyFill="1" applyBorder="1" applyAlignment="1">
      <alignment horizontal="center" vertical="center" wrapText="1"/>
    </xf>
    <xf numFmtId="0" fontId="4" fillId="0" borderId="0" xfId="5" applyFont="1" applyFill="1" applyBorder="1" applyAlignment="1">
      <alignment horizontal="left" vertical="center" shrinkToFit="1"/>
    </xf>
    <xf numFmtId="0" fontId="4" fillId="2" borderId="111" xfId="5" applyFont="1" applyFill="1" applyBorder="1" applyAlignment="1">
      <alignment horizontal="center" vertical="center"/>
    </xf>
    <xf numFmtId="0" fontId="4" fillId="0" borderId="15" xfId="6" applyFont="1" applyFill="1" applyBorder="1" applyAlignment="1">
      <alignment horizontal="center" vertical="center" wrapText="1"/>
    </xf>
    <xf numFmtId="0" fontId="4" fillId="0" borderId="112" xfId="6" applyFont="1" applyFill="1" applyBorder="1" applyAlignment="1">
      <alignment horizontal="center" vertical="center" wrapText="1"/>
    </xf>
    <xf numFmtId="0" fontId="4" fillId="0" borderId="112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13" xfId="0" applyFont="1" applyFill="1" applyBorder="1" applyAlignment="1">
      <alignment horizontal="center" vertical="center" wrapText="1"/>
    </xf>
    <xf numFmtId="0" fontId="4" fillId="0" borderId="48" xfId="0" applyFont="1" applyFill="1" applyBorder="1" applyAlignment="1">
      <alignment horizontal="center" vertical="center" wrapText="1"/>
    </xf>
    <xf numFmtId="0" fontId="4" fillId="0" borderId="114" xfId="0" applyFont="1" applyFill="1" applyBorder="1" applyAlignment="1">
      <alignment horizontal="center" vertical="center" wrapText="1"/>
    </xf>
    <xf numFmtId="0" fontId="4" fillId="0" borderId="115" xfId="0" applyFont="1" applyFill="1" applyBorder="1" applyAlignment="1">
      <alignment horizontal="center" vertical="center" wrapText="1"/>
    </xf>
    <xf numFmtId="0" fontId="4" fillId="0" borderId="116" xfId="0" applyFont="1" applyFill="1" applyBorder="1" applyAlignment="1">
      <alignment horizontal="center" vertical="center" wrapText="1"/>
    </xf>
    <xf numFmtId="0" fontId="4" fillId="2" borderId="19" xfId="8" applyFont="1" applyFill="1" applyBorder="1" applyAlignment="1">
      <alignment horizontal="center" vertical="center"/>
    </xf>
    <xf numFmtId="0" fontId="4" fillId="0" borderId="90" xfId="9" applyFont="1" applyFill="1" applyBorder="1" applyAlignment="1">
      <alignment horizontal="center" vertical="center" wrapText="1"/>
    </xf>
    <xf numFmtId="0" fontId="8" fillId="2" borderId="34" xfId="0" applyFont="1" applyFill="1" applyBorder="1" applyAlignment="1">
      <alignment horizontal="center" vertical="center"/>
    </xf>
    <xf numFmtId="0" fontId="4" fillId="0" borderId="17" xfId="11" applyFont="1" applyFill="1" applyBorder="1" applyAlignment="1">
      <alignment horizontal="center" vertical="center" wrapText="1"/>
    </xf>
    <xf numFmtId="0" fontId="4" fillId="0" borderId="18" xfId="11" applyFont="1" applyFill="1" applyBorder="1" applyAlignment="1">
      <alignment horizontal="center" vertical="center" wrapText="1"/>
    </xf>
    <xf numFmtId="0" fontId="4" fillId="0" borderId="20" xfId="1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4" fillId="0" borderId="117" xfId="0" applyFont="1" applyFill="1" applyBorder="1" applyAlignment="1">
      <alignment horizontal="centerContinuous" vertical="center"/>
    </xf>
    <xf numFmtId="0" fontId="4" fillId="0" borderId="118" xfId="0" applyFont="1" applyFill="1" applyBorder="1" applyAlignment="1">
      <alignment horizontal="centerContinuous" vertical="center"/>
    </xf>
    <xf numFmtId="0" fontId="4" fillId="0" borderId="47" xfId="0" applyFont="1" applyFill="1" applyBorder="1" applyAlignment="1">
      <alignment horizontal="centerContinuous" vertical="center"/>
    </xf>
    <xf numFmtId="0" fontId="4" fillId="0" borderId="112" xfId="0" applyFont="1" applyFill="1" applyBorder="1" applyAlignment="1">
      <alignment horizontal="centerContinuous" vertical="center"/>
    </xf>
    <xf numFmtId="0" fontId="4" fillId="0" borderId="52" xfId="0" applyFont="1" applyFill="1" applyBorder="1" applyAlignment="1">
      <alignment horizontal="centerContinuous" vertical="center" wrapText="1"/>
    </xf>
    <xf numFmtId="0" fontId="4" fillId="0" borderId="13" xfId="0" applyFont="1" applyFill="1" applyBorder="1" applyAlignment="1">
      <alignment horizontal="left" vertical="center"/>
    </xf>
    <xf numFmtId="0" fontId="4" fillId="0" borderId="59" xfId="0" applyFont="1" applyFill="1" applyBorder="1" applyAlignment="1">
      <alignment horizontal="centerContinuous" vertical="center"/>
    </xf>
    <xf numFmtId="0" fontId="4" fillId="0" borderId="33" xfId="0" applyFont="1" applyFill="1" applyBorder="1" applyAlignment="1">
      <alignment horizontal="centerContinuous" vertical="center"/>
    </xf>
    <xf numFmtId="0" fontId="4" fillId="0" borderId="28" xfId="0" applyFont="1" applyFill="1" applyBorder="1" applyAlignment="1">
      <alignment horizontal="left" vertical="center"/>
    </xf>
    <xf numFmtId="0" fontId="4" fillId="0" borderId="45" xfId="0" applyFont="1" applyFill="1" applyBorder="1" applyAlignment="1">
      <alignment horizontal="left" vertical="center"/>
    </xf>
    <xf numFmtId="0" fontId="4" fillId="2" borderId="42" xfId="0" applyFont="1" applyFill="1" applyBorder="1" applyAlignment="1">
      <alignment horizontal="left" vertical="center"/>
    </xf>
    <xf numFmtId="0" fontId="4" fillId="2" borderId="43" xfId="0" applyFont="1" applyFill="1" applyBorder="1" applyAlignment="1">
      <alignment horizontal="left" vertical="center"/>
    </xf>
    <xf numFmtId="0" fontId="4" fillId="2" borderId="44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horizontal="left" vertical="center"/>
    </xf>
    <xf numFmtId="0" fontId="4" fillId="2" borderId="17" xfId="0" applyFont="1" applyFill="1" applyBorder="1" applyAlignment="1">
      <alignment horizontal="left" vertical="center"/>
    </xf>
    <xf numFmtId="0" fontId="4" fillId="2" borderId="18" xfId="0" applyFont="1" applyFill="1" applyBorder="1" applyAlignment="1">
      <alignment horizontal="left" vertical="center"/>
    </xf>
    <xf numFmtId="0" fontId="4" fillId="2" borderId="19" xfId="0" applyFont="1" applyFill="1" applyBorder="1" applyAlignment="1">
      <alignment horizontal="left" vertical="center"/>
    </xf>
    <xf numFmtId="0" fontId="4" fillId="0" borderId="52" xfId="3" applyFont="1" applyFill="1" applyBorder="1" applyAlignment="1">
      <alignment horizontal="center" vertical="center" wrapText="1"/>
    </xf>
    <xf numFmtId="0" fontId="4" fillId="0" borderId="52" xfId="4" applyFont="1" applyFill="1" applyBorder="1" applyAlignment="1">
      <alignment horizontal="center" vertical="center" wrapText="1"/>
    </xf>
    <xf numFmtId="0" fontId="21" fillId="0" borderId="18" xfId="0" applyFont="1" applyFill="1" applyBorder="1" applyAlignment="1">
      <alignment horizontal="center" vertical="center" wrapText="1"/>
    </xf>
    <xf numFmtId="0" fontId="8" fillId="0" borderId="35" xfId="0" applyFont="1" applyFill="1" applyBorder="1" applyAlignment="1">
      <alignment horizontal="center" vertical="center"/>
    </xf>
    <xf numFmtId="0" fontId="4" fillId="2" borderId="44" xfId="0" applyFont="1" applyFill="1" applyBorder="1" applyAlignment="1">
      <alignment horizontal="center" vertical="center"/>
    </xf>
    <xf numFmtId="0" fontId="4" fillId="0" borderId="20" xfId="5" applyFont="1" applyFill="1" applyBorder="1" applyAlignment="1">
      <alignment horizontal="left" vertical="center"/>
    </xf>
    <xf numFmtId="0" fontId="4" fillId="2" borderId="17" xfId="5" applyFont="1" applyFill="1" applyBorder="1" applyAlignment="1">
      <alignment horizontal="left" vertical="center"/>
    </xf>
    <xf numFmtId="0" fontId="4" fillId="2" borderId="18" xfId="5" applyFont="1" applyFill="1" applyBorder="1" applyAlignment="1">
      <alignment horizontal="left" vertical="center"/>
    </xf>
    <xf numFmtId="0" fontId="4" fillId="2" borderId="19" xfId="5" applyFont="1" applyFill="1" applyBorder="1" applyAlignment="1">
      <alignment horizontal="left" vertical="center"/>
    </xf>
    <xf numFmtId="0" fontId="9" fillId="0" borderId="20" xfId="0" applyFont="1" applyFill="1" applyBorder="1" applyAlignment="1">
      <alignment horizontal="left" vertical="center"/>
    </xf>
    <xf numFmtId="0" fontId="9" fillId="2" borderId="17" xfId="0" applyFont="1" applyFill="1" applyBorder="1" applyAlignment="1">
      <alignment horizontal="left" vertical="center"/>
    </xf>
    <xf numFmtId="0" fontId="9" fillId="2" borderId="18" xfId="0" applyFont="1" applyFill="1" applyBorder="1" applyAlignment="1">
      <alignment horizontal="left" vertical="center"/>
    </xf>
    <xf numFmtId="0" fontId="9" fillId="2" borderId="19" xfId="0" applyFont="1" applyFill="1" applyBorder="1" applyAlignment="1">
      <alignment horizontal="left" vertical="center"/>
    </xf>
    <xf numFmtId="0" fontId="9" fillId="0" borderId="52" xfId="4" applyFont="1" applyFill="1" applyBorder="1" applyAlignment="1">
      <alignment horizontal="center" vertical="center" wrapText="1"/>
    </xf>
    <xf numFmtId="0" fontId="8" fillId="2" borderId="60" xfId="0" applyFont="1" applyFill="1" applyBorder="1" applyAlignment="1">
      <alignment horizontal="center" vertical="center"/>
    </xf>
    <xf numFmtId="0" fontId="9" fillId="0" borderId="43" xfId="0" applyFont="1" applyFill="1" applyBorder="1" applyAlignment="1">
      <alignment horizontal="left" vertical="center"/>
    </xf>
    <xf numFmtId="0" fontId="9" fillId="2" borderId="42" xfId="0" applyFont="1" applyFill="1" applyBorder="1" applyAlignment="1">
      <alignment horizontal="left" vertical="center"/>
    </xf>
    <xf numFmtId="0" fontId="9" fillId="2" borderId="43" xfId="0" applyFont="1" applyFill="1" applyBorder="1" applyAlignment="1">
      <alignment horizontal="left" vertical="center"/>
    </xf>
    <xf numFmtId="0" fontId="9" fillId="2" borderId="44" xfId="0" applyFont="1" applyFill="1" applyBorder="1" applyAlignment="1">
      <alignment horizontal="left" vertical="center"/>
    </xf>
    <xf numFmtId="0" fontId="9" fillId="0" borderId="57" xfId="7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left" vertical="center"/>
    </xf>
    <xf numFmtId="0" fontId="9" fillId="0" borderId="52" xfId="7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left" vertical="center"/>
    </xf>
    <xf numFmtId="0" fontId="13" fillId="3" borderId="18" xfId="0" applyFont="1" applyFill="1" applyBorder="1" applyAlignment="1">
      <alignment horizontal="left" vertical="center"/>
    </xf>
    <xf numFmtId="0" fontId="9" fillId="0" borderId="20" xfId="8" applyFont="1" applyFill="1" applyBorder="1" applyAlignment="1">
      <alignment horizontal="left" vertical="center"/>
    </xf>
    <xf numFmtId="0" fontId="9" fillId="2" borderId="17" xfId="8" applyFont="1" applyFill="1" applyBorder="1" applyAlignment="1">
      <alignment horizontal="left" vertical="center"/>
    </xf>
    <xf numFmtId="0" fontId="9" fillId="2" borderId="18" xfId="8" applyFont="1" applyFill="1" applyBorder="1" applyAlignment="1">
      <alignment horizontal="left" vertical="center"/>
    </xf>
    <xf numFmtId="0" fontId="9" fillId="2" borderId="19" xfId="8" applyFont="1" applyFill="1" applyBorder="1" applyAlignment="1">
      <alignment horizontal="left" vertical="center"/>
    </xf>
    <xf numFmtId="0" fontId="9" fillId="0" borderId="20" xfId="9" applyFont="1" applyFill="1" applyBorder="1" applyAlignment="1">
      <alignment horizontal="center" vertical="center" wrapText="1"/>
    </xf>
    <xf numFmtId="0" fontId="9" fillId="0" borderId="52" xfId="9" applyFont="1" applyFill="1" applyBorder="1" applyAlignment="1">
      <alignment horizontal="center" vertical="center" wrapText="1"/>
    </xf>
    <xf numFmtId="0" fontId="4" fillId="0" borderId="112" xfId="0" applyFont="1" applyFill="1" applyBorder="1" applyAlignment="1">
      <alignment horizontal="center" vertical="center" textRotation="255"/>
    </xf>
    <xf numFmtId="0" fontId="4" fillId="0" borderId="45" xfId="5" applyFont="1" applyFill="1" applyBorder="1" applyAlignment="1">
      <alignment horizontal="left" vertical="center"/>
    </xf>
    <xf numFmtId="0" fontId="4" fillId="2" borderId="42" xfId="5" applyFont="1" applyFill="1" applyBorder="1" applyAlignment="1">
      <alignment horizontal="left" vertical="center"/>
    </xf>
    <xf numFmtId="0" fontId="4" fillId="2" borderId="43" xfId="5" applyFont="1" applyFill="1" applyBorder="1" applyAlignment="1">
      <alignment horizontal="left" vertical="center"/>
    </xf>
    <xf numFmtId="0" fontId="4" fillId="2" borderId="44" xfId="5" applyFont="1" applyFill="1" applyBorder="1" applyAlignment="1">
      <alignment horizontal="left" vertical="center"/>
    </xf>
    <xf numFmtId="0" fontId="9" fillId="0" borderId="20" xfId="5" applyFont="1" applyFill="1" applyBorder="1" applyAlignment="1">
      <alignment horizontal="left" vertical="center"/>
    </xf>
    <xf numFmtId="0" fontId="9" fillId="2" borderId="17" xfId="5" applyFont="1" applyFill="1" applyBorder="1" applyAlignment="1">
      <alignment horizontal="left" vertical="center"/>
    </xf>
    <xf numFmtId="0" fontId="9" fillId="2" borderId="18" xfId="5" applyFont="1" applyFill="1" applyBorder="1" applyAlignment="1">
      <alignment horizontal="left" vertical="center"/>
    </xf>
    <xf numFmtId="0" fontId="9" fillId="2" borderId="19" xfId="5" applyFont="1" applyFill="1" applyBorder="1" applyAlignment="1">
      <alignment horizontal="left" vertical="center"/>
    </xf>
    <xf numFmtId="0" fontId="9" fillId="0" borderId="19" xfId="8" applyFont="1" applyFill="1" applyBorder="1" applyAlignment="1">
      <alignment horizontal="left" vertical="center"/>
    </xf>
    <xf numFmtId="0" fontId="9" fillId="0" borderId="19" xfId="0" applyFont="1" applyFill="1" applyBorder="1" applyAlignment="1">
      <alignment horizontal="left" vertical="center"/>
    </xf>
    <xf numFmtId="0" fontId="9" fillId="0" borderId="45" xfId="10" applyFont="1" applyFill="1" applyBorder="1" applyAlignment="1">
      <alignment horizontal="left" vertical="center" shrinkToFit="1"/>
    </xf>
    <xf numFmtId="0" fontId="9" fillId="2" borderId="42" xfId="10" applyFont="1" applyFill="1" applyBorder="1" applyAlignment="1">
      <alignment horizontal="left" vertical="center"/>
    </xf>
    <xf numFmtId="0" fontId="9" fillId="2" borderId="43" xfId="10" applyFont="1" applyFill="1" applyBorder="1" applyAlignment="1">
      <alignment horizontal="left" vertical="center"/>
    </xf>
    <xf numFmtId="0" fontId="9" fillId="2" borderId="44" xfId="10" applyFont="1" applyFill="1" applyBorder="1" applyAlignment="1">
      <alignment horizontal="left" vertical="center"/>
    </xf>
    <xf numFmtId="0" fontId="9" fillId="0" borderId="57" xfId="11" applyFont="1" applyFill="1" applyBorder="1" applyAlignment="1">
      <alignment horizontal="center" vertical="center" wrapText="1"/>
    </xf>
    <xf numFmtId="0" fontId="9" fillId="0" borderId="20" xfId="10" applyFont="1" applyFill="1" applyBorder="1" applyAlignment="1">
      <alignment horizontal="left" vertical="center" shrinkToFit="1"/>
    </xf>
    <xf numFmtId="0" fontId="9" fillId="2" borderId="17" xfId="10" applyFont="1" applyFill="1" applyBorder="1" applyAlignment="1">
      <alignment horizontal="left" vertical="center"/>
    </xf>
    <xf numFmtId="0" fontId="9" fillId="2" borderId="18" xfId="10" applyFont="1" applyFill="1" applyBorder="1" applyAlignment="1">
      <alignment horizontal="left" vertical="center"/>
    </xf>
    <xf numFmtId="0" fontId="12" fillId="2" borderId="19" xfId="10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left" vertical="center" shrinkToFit="1"/>
    </xf>
    <xf numFmtId="0" fontId="12" fillId="2" borderId="19" xfId="5" applyFont="1" applyFill="1" applyBorder="1" applyAlignment="1">
      <alignment horizontal="center" vertical="center"/>
    </xf>
    <xf numFmtId="0" fontId="9" fillId="0" borderId="19" xfId="10" applyFont="1" applyFill="1" applyBorder="1" applyAlignment="1">
      <alignment horizontal="left" vertical="center" shrinkToFit="1"/>
    </xf>
    <xf numFmtId="0" fontId="4" fillId="0" borderId="20" xfId="10" applyFont="1" applyFill="1" applyBorder="1" applyAlignment="1">
      <alignment horizontal="left" vertical="center" shrinkToFit="1"/>
    </xf>
    <xf numFmtId="0" fontId="4" fillId="2" borderId="17" xfId="10" applyFont="1" applyFill="1" applyBorder="1" applyAlignment="1">
      <alignment horizontal="left" vertical="center"/>
    </xf>
    <xf numFmtId="0" fontId="4" fillId="2" borderId="18" xfId="10" applyFont="1" applyFill="1" applyBorder="1" applyAlignment="1">
      <alignment horizontal="left" vertical="center"/>
    </xf>
    <xf numFmtId="0" fontId="5" fillId="2" borderId="19" xfId="10" applyFont="1" applyFill="1" applyBorder="1" applyAlignment="1">
      <alignment horizontal="center" vertical="center"/>
    </xf>
    <xf numFmtId="0" fontId="9" fillId="0" borderId="17" xfId="11" applyFont="1" applyFill="1" applyBorder="1" applyAlignment="1">
      <alignment vertical="center" wrapText="1"/>
    </xf>
    <xf numFmtId="0" fontId="9" fillId="0" borderId="18" xfId="11" applyFont="1" applyFill="1" applyBorder="1" applyAlignment="1">
      <alignment vertical="center" wrapText="1"/>
    </xf>
    <xf numFmtId="0" fontId="10" fillId="0" borderId="18" xfId="11" applyFont="1" applyFill="1" applyBorder="1" applyAlignment="1">
      <alignment horizontal="center" vertical="center" wrapText="1"/>
    </xf>
    <xf numFmtId="0" fontId="10" fillId="0" borderId="19" xfId="11" applyFont="1" applyFill="1" applyBorder="1" applyAlignment="1">
      <alignment horizontal="center" vertical="center" wrapText="1"/>
    </xf>
    <xf numFmtId="0" fontId="4" fillId="2" borderId="19" xfId="10" applyFont="1" applyFill="1" applyBorder="1" applyAlignment="1">
      <alignment horizontal="left" vertical="center"/>
    </xf>
    <xf numFmtId="0" fontId="9" fillId="3" borderId="45" xfId="5" applyFont="1" applyFill="1" applyBorder="1" applyAlignment="1">
      <alignment horizontal="left" vertical="center"/>
    </xf>
    <xf numFmtId="0" fontId="9" fillId="2" borderId="42" xfId="5" applyFont="1" applyFill="1" applyBorder="1" applyAlignment="1">
      <alignment horizontal="left" vertical="center"/>
    </xf>
    <xf numFmtId="0" fontId="9" fillId="2" borderId="43" xfId="5" applyFont="1" applyFill="1" applyBorder="1" applyAlignment="1">
      <alignment horizontal="left" vertical="center"/>
    </xf>
    <xf numFmtId="0" fontId="9" fillId="2" borderId="44" xfId="5" applyFont="1" applyFill="1" applyBorder="1" applyAlignment="1">
      <alignment horizontal="left" vertical="center"/>
    </xf>
    <xf numFmtId="0" fontId="9" fillId="0" borderId="42" xfId="6" applyFont="1" applyFill="1" applyBorder="1" applyAlignment="1">
      <alignment horizontal="center" vertical="center" wrapText="1"/>
    </xf>
    <xf numFmtId="0" fontId="9" fillId="0" borderId="43" xfId="6" applyFont="1" applyFill="1" applyBorder="1" applyAlignment="1">
      <alignment horizontal="center" vertical="center" wrapText="1"/>
    </xf>
    <xf numFmtId="0" fontId="9" fillId="0" borderId="45" xfId="6" applyFont="1" applyFill="1" applyBorder="1" applyAlignment="1">
      <alignment horizontal="center" vertical="center" wrapText="1"/>
    </xf>
    <xf numFmtId="0" fontId="9" fillId="0" borderId="57" xfId="6" applyFont="1" applyFill="1" applyBorder="1" applyAlignment="1">
      <alignment horizontal="center" vertical="center" wrapText="1"/>
    </xf>
    <xf numFmtId="0" fontId="9" fillId="0" borderId="44" xfId="6" applyFont="1" applyFill="1" applyBorder="1" applyAlignment="1">
      <alignment horizontal="center" vertical="center" wrapText="1"/>
    </xf>
    <xf numFmtId="0" fontId="4" fillId="3" borderId="20" xfId="5" applyFont="1" applyFill="1" applyBorder="1" applyAlignment="1">
      <alignment horizontal="left" vertical="center"/>
    </xf>
    <xf numFmtId="0" fontId="21" fillId="0" borderId="18" xfId="6" applyFont="1" applyFill="1" applyBorder="1" applyAlignment="1">
      <alignment horizontal="center" vertical="center" wrapText="1"/>
    </xf>
    <xf numFmtId="0" fontId="4" fillId="0" borderId="20" xfId="5" applyFont="1" applyFill="1" applyBorder="1" applyAlignment="1">
      <alignment horizontal="left" vertical="center" shrinkToFit="1"/>
    </xf>
    <xf numFmtId="0" fontId="8" fillId="2" borderId="53" xfId="0" applyFont="1" applyFill="1" applyBorder="1" applyAlignment="1">
      <alignment horizontal="center" vertical="center"/>
    </xf>
    <xf numFmtId="0" fontId="4" fillId="0" borderId="57" xfId="12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left" vertical="center" shrinkToFit="1"/>
    </xf>
    <xf numFmtId="0" fontId="8" fillId="2" borderId="39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8" fillId="2" borderId="89" xfId="0" applyFont="1" applyFill="1" applyBorder="1" applyAlignment="1">
      <alignment horizontal="center" vertical="center"/>
    </xf>
    <xf numFmtId="0" fontId="8" fillId="2" borderId="97" xfId="0" applyFont="1" applyFill="1" applyBorder="1" applyAlignment="1">
      <alignment horizontal="center" vertical="center"/>
    </xf>
    <xf numFmtId="0" fontId="8" fillId="2" borderId="105" xfId="0" applyFont="1" applyFill="1" applyBorder="1" applyAlignment="1">
      <alignment horizontal="center" vertical="center"/>
    </xf>
    <xf numFmtId="0" fontId="4" fillId="0" borderId="120" xfId="0" applyFont="1" applyFill="1" applyBorder="1" applyAlignment="1">
      <alignment horizontal="center" vertical="center" wrapText="1"/>
    </xf>
    <xf numFmtId="0" fontId="4" fillId="0" borderId="107" xfId="0" applyFont="1" applyFill="1" applyBorder="1" applyAlignment="1">
      <alignment horizontal="center" vertical="center" wrapText="1"/>
    </xf>
    <xf numFmtId="0" fontId="0" fillId="0" borderId="121" xfId="0" applyFont="1" applyFill="1" applyBorder="1"/>
    <xf numFmtId="0" fontId="0" fillId="0" borderId="0" xfId="0" applyFill="1" applyAlignment="1">
      <alignment wrapText="1"/>
    </xf>
    <xf numFmtId="0" fontId="5" fillId="0" borderId="45" xfId="0" applyFont="1" applyFill="1" applyBorder="1" applyAlignment="1">
      <alignment horizontal="left" vertical="center"/>
    </xf>
    <xf numFmtId="0" fontId="5" fillId="2" borderId="42" xfId="0" applyFont="1" applyFill="1" applyBorder="1" applyAlignment="1">
      <alignment horizontal="left" vertical="center"/>
    </xf>
    <xf numFmtId="0" fontId="5" fillId="2" borderId="43" xfId="0" applyFont="1" applyFill="1" applyBorder="1" applyAlignment="1">
      <alignment horizontal="left" vertical="center"/>
    </xf>
    <xf numFmtId="0" fontId="5" fillId="2" borderId="45" xfId="0" applyFont="1" applyFill="1" applyBorder="1" applyAlignment="1">
      <alignment horizontal="left" vertical="center"/>
    </xf>
    <xf numFmtId="49" fontId="22" fillId="4" borderId="40" xfId="0" applyNumberFormat="1" applyFont="1" applyFill="1" applyBorder="1" applyAlignment="1">
      <alignment horizontal="left" vertical="center" wrapText="1"/>
    </xf>
    <xf numFmtId="0" fontId="5" fillId="0" borderId="42" xfId="1" applyFont="1" applyFill="1" applyBorder="1" applyAlignment="1">
      <alignment horizontal="center" vertical="center" wrapText="1"/>
    </xf>
    <xf numFmtId="0" fontId="5" fillId="0" borderId="43" xfId="1" applyFont="1" applyFill="1" applyBorder="1" applyAlignment="1">
      <alignment horizontal="center" vertical="center" wrapText="1"/>
    </xf>
    <xf numFmtId="0" fontId="5" fillId="0" borderId="43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5" xfId="0" applyFont="1" applyFill="1" applyBorder="1" applyAlignment="1">
      <alignment horizontal="center" vertical="center" wrapText="1"/>
    </xf>
    <xf numFmtId="0" fontId="5" fillId="0" borderId="57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left" vertical="center"/>
    </xf>
    <xf numFmtId="0" fontId="5" fillId="2" borderId="17" xfId="0" applyFont="1" applyFill="1" applyBorder="1" applyAlignment="1">
      <alignment horizontal="left" vertical="center"/>
    </xf>
    <xf numFmtId="0" fontId="5" fillId="2" borderId="18" xfId="0" applyFont="1" applyFill="1" applyBorder="1" applyAlignment="1">
      <alignment horizontal="left" vertical="center"/>
    </xf>
    <xf numFmtId="0" fontId="5" fillId="2" borderId="20" xfId="0" applyFont="1" applyFill="1" applyBorder="1" applyAlignment="1">
      <alignment horizontal="left" vertical="center"/>
    </xf>
    <xf numFmtId="49" fontId="5" fillId="4" borderId="49" xfId="0" applyNumberFormat="1" applyFont="1" applyFill="1" applyBorder="1" applyAlignment="1">
      <alignment horizontal="left" vertical="center"/>
    </xf>
    <xf numFmtId="0" fontId="5" fillId="0" borderId="17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52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5" fillId="0" borderId="18" xfId="2" applyFont="1" applyFill="1" applyBorder="1" applyAlignment="1">
      <alignment horizontal="center" vertical="center" wrapText="1"/>
    </xf>
    <xf numFmtId="0" fontId="5" fillId="0" borderId="17" xfId="3" applyFont="1" applyFill="1" applyBorder="1" applyAlignment="1">
      <alignment horizontal="center" vertical="center" wrapText="1"/>
    </xf>
    <xf numFmtId="0" fontId="5" fillId="0" borderId="18" xfId="3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/>
    </xf>
    <xf numFmtId="0" fontId="5" fillId="0" borderId="17" xfId="4" applyFont="1" applyFill="1" applyBorder="1" applyAlignment="1">
      <alignment horizontal="center" vertical="center" wrapText="1"/>
    </xf>
    <xf numFmtId="0" fontId="5" fillId="0" borderId="18" xfId="4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left" vertical="center"/>
    </xf>
    <xf numFmtId="0" fontId="12" fillId="2" borderId="17" xfId="0" applyFont="1" applyFill="1" applyBorder="1" applyAlignment="1">
      <alignment horizontal="left" vertical="center"/>
    </xf>
    <xf numFmtId="0" fontId="12" fillId="2" borderId="18" xfId="0" applyFont="1" applyFill="1" applyBorder="1" applyAlignment="1">
      <alignment horizontal="left" vertical="center"/>
    </xf>
    <xf numFmtId="0" fontId="12" fillId="2" borderId="20" xfId="0" applyFont="1" applyFill="1" applyBorder="1" applyAlignment="1">
      <alignment horizontal="left" vertical="center"/>
    </xf>
    <xf numFmtId="49" fontId="12" fillId="4" borderId="49" xfId="0" applyNumberFormat="1" applyFont="1" applyFill="1" applyBorder="1" applyAlignment="1">
      <alignment horizontal="left" vertical="center"/>
    </xf>
    <xf numFmtId="0" fontId="12" fillId="0" borderId="18" xfId="0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  <xf numFmtId="0" fontId="12" fillId="0" borderId="17" xfId="4" applyFont="1" applyFill="1" applyBorder="1" applyAlignment="1">
      <alignment horizontal="center" vertical="center" wrapText="1"/>
    </xf>
    <xf numFmtId="0" fontId="12" fillId="0" borderId="18" xfId="4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12" fillId="0" borderId="52" xfId="0" applyFont="1" applyFill="1" applyBorder="1" applyAlignment="1">
      <alignment horizontal="center" vertical="center" wrapText="1"/>
    </xf>
    <xf numFmtId="0" fontId="22" fillId="0" borderId="52" xfId="0" applyFont="1" applyFill="1" applyBorder="1" applyAlignment="1">
      <alignment horizontal="center" vertical="center" wrapText="1"/>
    </xf>
    <xf numFmtId="0" fontId="22" fillId="0" borderId="18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26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7" fillId="0" borderId="35" xfId="0" applyFont="1" applyFill="1" applyBorder="1" applyAlignment="1">
      <alignment horizontal="center" vertical="center"/>
    </xf>
    <xf numFmtId="0" fontId="17" fillId="2" borderId="55" xfId="0" applyFont="1" applyFill="1" applyBorder="1" applyAlignment="1">
      <alignment horizontal="center" vertical="center"/>
    </xf>
    <xf numFmtId="0" fontId="17" fillId="2" borderId="32" xfId="0" applyFont="1" applyFill="1" applyBorder="1" applyAlignment="1">
      <alignment horizontal="center" vertical="center"/>
    </xf>
    <xf numFmtId="0" fontId="17" fillId="2" borderId="35" xfId="0" applyFont="1" applyFill="1" applyBorder="1" applyAlignment="1">
      <alignment horizontal="center" vertical="center"/>
    </xf>
    <xf numFmtId="49" fontId="17" fillId="4" borderId="58" xfId="0" applyNumberFormat="1" applyFont="1" applyFill="1" applyBorder="1" applyAlignment="1">
      <alignment horizontal="center" vertical="center"/>
    </xf>
    <xf numFmtId="0" fontId="17" fillId="0" borderId="32" xfId="0" applyFont="1" applyFill="1" applyBorder="1" applyAlignment="1">
      <alignment horizontal="center" vertical="center" wrapText="1"/>
    </xf>
    <xf numFmtId="0" fontId="17" fillId="0" borderId="34" xfId="0" applyFont="1" applyFill="1" applyBorder="1" applyAlignment="1">
      <alignment horizontal="center" vertical="center" wrapText="1"/>
    </xf>
    <xf numFmtId="0" fontId="17" fillId="0" borderId="55" xfId="0" applyFont="1" applyFill="1" applyBorder="1" applyAlignment="1">
      <alignment horizontal="center" vertical="center" wrapText="1"/>
    </xf>
    <xf numFmtId="0" fontId="17" fillId="0" borderId="35" xfId="0" applyFont="1" applyFill="1" applyBorder="1" applyAlignment="1">
      <alignment horizontal="center" vertical="center" wrapText="1"/>
    </xf>
    <xf numFmtId="0" fontId="17" fillId="0" borderId="56" xfId="0" applyFont="1" applyFill="1" applyBorder="1" applyAlignment="1">
      <alignment horizontal="center" vertical="center" wrapText="1"/>
    </xf>
    <xf numFmtId="0" fontId="17" fillId="0" borderId="37" xfId="0" applyFont="1" applyFill="1" applyBorder="1" applyAlignment="1">
      <alignment horizontal="center" vertical="center" wrapText="1"/>
    </xf>
    <xf numFmtId="0" fontId="5" fillId="0" borderId="45" xfId="5" applyFont="1" applyFill="1" applyBorder="1" applyAlignment="1">
      <alignment horizontal="left" vertical="center"/>
    </xf>
    <xf numFmtId="0" fontId="5" fillId="2" borderId="42" xfId="5" applyFont="1" applyFill="1" applyBorder="1" applyAlignment="1">
      <alignment horizontal="left" vertical="center"/>
    </xf>
    <xf numFmtId="0" fontId="5" fillId="2" borderId="43" xfId="5" applyFont="1" applyFill="1" applyBorder="1" applyAlignment="1">
      <alignment horizontal="left" vertical="center"/>
    </xf>
    <xf numFmtId="0" fontId="5" fillId="2" borderId="45" xfId="5" applyFont="1" applyFill="1" applyBorder="1" applyAlignment="1">
      <alignment horizontal="left" vertical="center"/>
    </xf>
    <xf numFmtId="49" fontId="5" fillId="4" borderId="40" xfId="5" applyNumberFormat="1" applyFont="1" applyFill="1" applyBorder="1" applyAlignment="1">
      <alignment horizontal="left" vertical="center"/>
    </xf>
    <xf numFmtId="0" fontId="5" fillId="0" borderId="42" xfId="6" applyFont="1" applyFill="1" applyBorder="1" applyAlignment="1">
      <alignment horizontal="center" vertical="center" wrapText="1"/>
    </xf>
    <xf numFmtId="0" fontId="5" fillId="0" borderId="43" xfId="6" applyFont="1" applyFill="1" applyBorder="1" applyAlignment="1">
      <alignment horizontal="center" vertical="center" wrapText="1"/>
    </xf>
    <xf numFmtId="0" fontId="5" fillId="0" borderId="44" xfId="6" applyFont="1" applyFill="1" applyBorder="1" applyAlignment="1">
      <alignment horizontal="center" vertical="center" wrapText="1"/>
    </xf>
    <xf numFmtId="0" fontId="5" fillId="0" borderId="45" xfId="6" applyFont="1" applyFill="1" applyBorder="1" applyAlignment="1">
      <alignment horizontal="center" vertical="center" wrapText="1"/>
    </xf>
    <xf numFmtId="0" fontId="5" fillId="0" borderId="57" xfId="6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left" vertical="center"/>
    </xf>
    <xf numFmtId="0" fontId="12" fillId="0" borderId="20" xfId="5" applyFont="1" applyFill="1" applyBorder="1" applyAlignment="1">
      <alignment horizontal="left" vertical="center"/>
    </xf>
    <xf numFmtId="0" fontId="17" fillId="2" borderId="63" xfId="0" applyFont="1" applyFill="1" applyBorder="1" applyAlignment="1">
      <alignment horizontal="center" vertical="center"/>
    </xf>
    <xf numFmtId="0" fontId="17" fillId="2" borderId="64" xfId="0" applyFont="1" applyFill="1" applyBorder="1" applyAlignment="1">
      <alignment horizontal="center" vertical="center"/>
    </xf>
    <xf numFmtId="0" fontId="17" fillId="2" borderId="65" xfId="0" applyFont="1" applyFill="1" applyBorder="1" applyAlignment="1">
      <alignment horizontal="center" vertical="center"/>
    </xf>
    <xf numFmtId="49" fontId="17" fillId="4" borderId="122" xfId="0" applyNumberFormat="1" applyFont="1" applyFill="1" applyBorder="1" applyAlignment="1">
      <alignment horizontal="center" vertical="center"/>
    </xf>
    <xf numFmtId="0" fontId="17" fillId="0" borderId="64" xfId="0" applyFont="1" applyFill="1" applyBorder="1" applyAlignment="1">
      <alignment horizontal="center" vertical="center" wrapText="1"/>
    </xf>
    <xf numFmtId="0" fontId="17" fillId="0" borderId="60" xfId="0" applyFont="1" applyFill="1" applyBorder="1" applyAlignment="1">
      <alignment horizontal="center" vertical="center" wrapText="1"/>
    </xf>
    <xf numFmtId="0" fontId="17" fillId="0" borderId="63" xfId="0" applyFont="1" applyFill="1" applyBorder="1" applyAlignment="1">
      <alignment horizontal="center" vertical="center" wrapText="1"/>
    </xf>
    <xf numFmtId="0" fontId="17" fillId="0" borderId="65" xfId="0" applyFont="1" applyFill="1" applyBorder="1" applyAlignment="1">
      <alignment horizontal="center" vertical="center" wrapText="1"/>
    </xf>
    <xf numFmtId="0" fontId="17" fillId="0" borderId="67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5" fillId="0" borderId="43" xfId="0" applyFont="1" applyFill="1" applyBorder="1" applyAlignment="1">
      <alignment horizontal="left" vertical="center"/>
    </xf>
    <xf numFmtId="49" fontId="5" fillId="4" borderId="40" xfId="0" applyNumberFormat="1" applyFont="1" applyFill="1" applyBorder="1" applyAlignment="1">
      <alignment horizontal="left" vertical="center"/>
    </xf>
    <xf numFmtId="0" fontId="5" fillId="0" borderId="42" xfId="7" applyFont="1" applyFill="1" applyBorder="1" applyAlignment="1">
      <alignment horizontal="center" vertical="center" wrapText="1"/>
    </xf>
    <xf numFmtId="0" fontId="5" fillId="0" borderId="43" xfId="7" applyFont="1" applyFill="1" applyBorder="1" applyAlignment="1">
      <alignment horizontal="center" vertical="center" wrapText="1"/>
    </xf>
    <xf numFmtId="0" fontId="5" fillId="0" borderId="44" xfId="7" applyFont="1" applyFill="1" applyBorder="1" applyAlignment="1">
      <alignment horizontal="center" vertical="center" wrapText="1"/>
    </xf>
    <xf numFmtId="0" fontId="5" fillId="0" borderId="45" xfId="7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left" vertical="center"/>
    </xf>
    <xf numFmtId="0" fontId="5" fillId="0" borderId="17" xfId="7" applyFont="1" applyFill="1" applyBorder="1" applyAlignment="1">
      <alignment horizontal="center" vertical="center" wrapText="1"/>
    </xf>
    <xf numFmtId="0" fontId="5" fillId="0" borderId="18" xfId="7" applyFont="1" applyFill="1" applyBorder="1" applyAlignment="1">
      <alignment horizontal="center" vertical="center" wrapText="1"/>
    </xf>
    <xf numFmtId="0" fontId="12" fillId="0" borderId="18" xfId="7" applyFont="1" applyFill="1" applyBorder="1" applyAlignment="1">
      <alignment horizontal="center" vertical="center" wrapText="1"/>
    </xf>
    <xf numFmtId="0" fontId="22" fillId="0" borderId="19" xfId="7" applyFont="1" applyFill="1" applyBorder="1" applyAlignment="1">
      <alignment horizontal="center" vertical="center" wrapText="1"/>
    </xf>
    <xf numFmtId="0" fontId="5" fillId="0" borderId="20" xfId="7" applyFont="1" applyFill="1" applyBorder="1" applyAlignment="1">
      <alignment horizontal="center" vertical="center" wrapText="1"/>
    </xf>
    <xf numFmtId="0" fontId="5" fillId="0" borderId="19" xfId="7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left" vertical="center"/>
    </xf>
    <xf numFmtId="0" fontId="5" fillId="0" borderId="20" xfId="8" applyFont="1" applyFill="1" applyBorder="1" applyAlignment="1">
      <alignment horizontal="left" vertical="center"/>
    </xf>
    <xf numFmtId="0" fontId="5" fillId="2" borderId="17" xfId="8" applyFont="1" applyFill="1" applyBorder="1" applyAlignment="1">
      <alignment horizontal="left" vertical="center"/>
    </xf>
    <xf numFmtId="0" fontId="5" fillId="2" borderId="18" xfId="8" applyFont="1" applyFill="1" applyBorder="1" applyAlignment="1">
      <alignment horizontal="left" vertical="center"/>
    </xf>
    <xf numFmtId="0" fontId="5" fillId="2" borderId="20" xfId="8" applyFont="1" applyFill="1" applyBorder="1" applyAlignment="1">
      <alignment horizontal="left" vertical="center"/>
    </xf>
    <xf numFmtId="49" fontId="5" fillId="4" borderId="49" xfId="8" applyNumberFormat="1" applyFont="1" applyFill="1" applyBorder="1" applyAlignment="1">
      <alignment horizontal="left" vertical="center"/>
    </xf>
    <xf numFmtId="0" fontId="5" fillId="0" borderId="17" xfId="9" applyFont="1" applyFill="1" applyBorder="1" applyAlignment="1">
      <alignment horizontal="center" vertical="center" wrapText="1"/>
    </xf>
    <xf numFmtId="0" fontId="5" fillId="0" borderId="18" xfId="9" applyFont="1" applyFill="1" applyBorder="1" applyAlignment="1">
      <alignment horizontal="center" vertical="center" wrapText="1"/>
    </xf>
    <xf numFmtId="0" fontId="5" fillId="0" borderId="19" xfId="9" applyFont="1" applyFill="1" applyBorder="1" applyAlignment="1">
      <alignment horizontal="center" vertical="center" wrapText="1"/>
    </xf>
    <xf numFmtId="0" fontId="23" fillId="0" borderId="20" xfId="0" applyFont="1" applyFill="1" applyBorder="1" applyAlignment="1">
      <alignment horizontal="center" vertical="center" wrapText="1"/>
    </xf>
    <xf numFmtId="0" fontId="23" fillId="0" borderId="52" xfId="0" applyFont="1" applyFill="1" applyBorder="1" applyAlignment="1">
      <alignment horizontal="center" vertical="center" wrapText="1"/>
    </xf>
    <xf numFmtId="0" fontId="23" fillId="0" borderId="18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5" fillId="0" borderId="112" xfId="0" applyFont="1" applyFill="1" applyBorder="1" applyAlignment="1">
      <alignment horizontal="center" vertical="center" textRotation="255"/>
    </xf>
    <xf numFmtId="0" fontId="5" fillId="0" borderId="20" xfId="5" applyFont="1" applyFill="1" applyBorder="1" applyAlignment="1">
      <alignment horizontal="left" vertical="center"/>
    </xf>
    <xf numFmtId="0" fontId="5" fillId="2" borderId="17" xfId="5" applyFont="1" applyFill="1" applyBorder="1" applyAlignment="1">
      <alignment horizontal="left" vertical="center"/>
    </xf>
    <xf numFmtId="0" fontId="5" fillId="2" borderId="18" xfId="5" applyFont="1" applyFill="1" applyBorder="1" applyAlignment="1">
      <alignment horizontal="left" vertical="center"/>
    </xf>
    <xf numFmtId="0" fontId="5" fillId="2" borderId="20" xfId="5" applyFont="1" applyFill="1" applyBorder="1" applyAlignment="1">
      <alignment horizontal="left" vertical="center"/>
    </xf>
    <xf numFmtId="49" fontId="5" fillId="4" borderId="49" xfId="5" applyNumberFormat="1" applyFont="1" applyFill="1" applyBorder="1" applyAlignment="1">
      <alignment horizontal="left" vertical="center"/>
    </xf>
    <xf numFmtId="0" fontId="5" fillId="0" borderId="18" xfId="6" applyFont="1" applyFill="1" applyBorder="1" applyAlignment="1">
      <alignment horizontal="center" vertical="center" wrapText="1"/>
    </xf>
    <xf numFmtId="0" fontId="5" fillId="0" borderId="19" xfId="6" applyFont="1" applyFill="1" applyBorder="1" applyAlignment="1">
      <alignment horizontal="center" vertical="center" wrapText="1"/>
    </xf>
    <xf numFmtId="0" fontId="5" fillId="0" borderId="17" xfId="6" applyFont="1" applyFill="1" applyBorder="1" applyAlignment="1">
      <alignment horizontal="center" vertical="center" wrapText="1"/>
    </xf>
    <xf numFmtId="0" fontId="5" fillId="0" borderId="52" xfId="6" applyFont="1" applyFill="1" applyBorder="1" applyAlignment="1">
      <alignment horizontal="center" vertical="center" wrapText="1"/>
    </xf>
    <xf numFmtId="0" fontId="5" fillId="0" borderId="20" xfId="6" applyFont="1" applyFill="1" applyBorder="1" applyAlignment="1">
      <alignment horizontal="center" vertical="center" wrapText="1"/>
    </xf>
    <xf numFmtId="0" fontId="12" fillId="2" borderId="17" xfId="5" applyFont="1" applyFill="1" applyBorder="1" applyAlignment="1">
      <alignment horizontal="left" vertical="center"/>
    </xf>
    <xf numFmtId="0" fontId="12" fillId="2" borderId="18" xfId="5" applyFont="1" applyFill="1" applyBorder="1" applyAlignment="1">
      <alignment horizontal="left" vertical="center"/>
    </xf>
    <xf numFmtId="0" fontId="12" fillId="2" borderId="20" xfId="5" applyFont="1" applyFill="1" applyBorder="1" applyAlignment="1">
      <alignment horizontal="left" vertical="center"/>
    </xf>
    <xf numFmtId="49" fontId="12" fillId="4" borderId="49" xfId="5" applyNumberFormat="1" applyFont="1" applyFill="1" applyBorder="1" applyAlignment="1">
      <alignment horizontal="left" vertical="center"/>
    </xf>
    <xf numFmtId="0" fontId="12" fillId="0" borderId="18" xfId="6" applyFont="1" applyFill="1" applyBorder="1" applyAlignment="1">
      <alignment horizontal="center" vertical="center" wrapText="1"/>
    </xf>
    <xf numFmtId="0" fontId="12" fillId="0" borderId="19" xfId="6" applyFont="1" applyFill="1" applyBorder="1" applyAlignment="1">
      <alignment horizontal="center" vertical="center" wrapText="1"/>
    </xf>
    <xf numFmtId="0" fontId="12" fillId="0" borderId="17" xfId="6" applyFont="1" applyFill="1" applyBorder="1" applyAlignment="1">
      <alignment horizontal="center" vertical="center" wrapText="1"/>
    </xf>
    <xf numFmtId="0" fontId="12" fillId="0" borderId="52" xfId="6" applyFont="1" applyFill="1" applyBorder="1" applyAlignment="1">
      <alignment horizontal="center" vertical="center" wrapText="1"/>
    </xf>
    <xf numFmtId="0" fontId="12" fillId="0" borderId="20" xfId="6" applyFont="1" applyFill="1" applyBorder="1" applyAlignment="1">
      <alignment horizontal="center" vertical="center" wrapText="1"/>
    </xf>
    <xf numFmtId="0" fontId="12" fillId="0" borderId="20" xfId="8" applyFont="1" applyFill="1" applyBorder="1" applyAlignment="1">
      <alignment horizontal="left" vertical="center"/>
    </xf>
    <xf numFmtId="0" fontId="12" fillId="2" borderId="17" xfId="8" applyFont="1" applyFill="1" applyBorder="1" applyAlignment="1">
      <alignment horizontal="left" vertical="center"/>
    </xf>
    <xf numFmtId="0" fontId="12" fillId="2" borderId="18" xfId="8" applyFont="1" applyFill="1" applyBorder="1" applyAlignment="1">
      <alignment horizontal="left" vertical="center"/>
    </xf>
    <xf numFmtId="0" fontId="12" fillId="2" borderId="20" xfId="8" applyFont="1" applyFill="1" applyBorder="1" applyAlignment="1">
      <alignment horizontal="left" vertical="center"/>
    </xf>
    <xf numFmtId="49" fontId="12" fillId="4" borderId="49" xfId="8" applyNumberFormat="1" applyFont="1" applyFill="1" applyBorder="1" applyAlignment="1">
      <alignment horizontal="left" vertical="center"/>
    </xf>
    <xf numFmtId="0" fontId="12" fillId="0" borderId="18" xfId="9" applyFont="1" applyFill="1" applyBorder="1" applyAlignment="1">
      <alignment horizontal="center" vertical="center" wrapText="1"/>
    </xf>
    <xf numFmtId="0" fontId="12" fillId="0" borderId="19" xfId="9" applyFont="1" applyFill="1" applyBorder="1" applyAlignment="1">
      <alignment horizontal="center" vertical="center" wrapText="1"/>
    </xf>
    <xf numFmtId="0" fontId="12" fillId="0" borderId="17" xfId="9" applyFont="1" applyFill="1" applyBorder="1" applyAlignment="1">
      <alignment horizontal="center" vertical="center" wrapText="1"/>
    </xf>
    <xf numFmtId="0" fontId="14" fillId="0" borderId="20" xfId="0" applyFont="1" applyFill="1" applyBorder="1" applyAlignment="1">
      <alignment horizontal="center" vertical="center" wrapText="1"/>
    </xf>
    <xf numFmtId="0" fontId="14" fillId="0" borderId="52" xfId="0" applyFont="1" applyFill="1" applyBorder="1" applyAlignment="1">
      <alignment horizontal="center" vertical="center" wrapText="1"/>
    </xf>
    <xf numFmtId="0" fontId="14" fillId="0" borderId="18" xfId="0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left" vertical="center"/>
    </xf>
    <xf numFmtId="0" fontId="12" fillId="0" borderId="52" xfId="9" applyFont="1" applyFill="1" applyBorder="1" applyAlignment="1">
      <alignment horizontal="center" vertical="center" wrapText="1"/>
    </xf>
    <xf numFmtId="0" fontId="5" fillId="0" borderId="45" xfId="10" applyFont="1" applyFill="1" applyBorder="1" applyAlignment="1">
      <alignment horizontal="left" vertical="center"/>
    </xf>
    <xf numFmtId="0" fontId="5" fillId="2" borderId="42" xfId="10" applyFont="1" applyFill="1" applyBorder="1" applyAlignment="1">
      <alignment horizontal="left" vertical="center"/>
    </xf>
    <xf numFmtId="0" fontId="5" fillId="2" borderId="43" xfId="10" applyFont="1" applyFill="1" applyBorder="1" applyAlignment="1">
      <alignment horizontal="left" vertical="center"/>
    </xf>
    <xf numFmtId="0" fontId="5" fillId="2" borderId="45" xfId="10" applyFont="1" applyFill="1" applyBorder="1" applyAlignment="1">
      <alignment horizontal="left" vertical="center"/>
    </xf>
    <xf numFmtId="49" fontId="5" fillId="4" borderId="40" xfId="10" applyNumberFormat="1" applyFont="1" applyFill="1" applyBorder="1" applyAlignment="1">
      <alignment horizontal="left" vertical="center"/>
    </xf>
    <xf numFmtId="0" fontId="5" fillId="0" borderId="43" xfId="11" applyFont="1" applyFill="1" applyBorder="1" applyAlignment="1">
      <alignment horizontal="center" vertical="center" wrapText="1"/>
    </xf>
    <xf numFmtId="0" fontId="24" fillId="0" borderId="44" xfId="11" applyFont="1" applyFill="1" applyBorder="1" applyAlignment="1">
      <alignment horizontal="center" vertical="center" wrapText="1"/>
    </xf>
    <xf numFmtId="0" fontId="5" fillId="0" borderId="42" xfId="11" applyFont="1" applyFill="1" applyBorder="1" applyAlignment="1">
      <alignment horizontal="center" vertical="center" wrapText="1"/>
    </xf>
    <xf numFmtId="0" fontId="5" fillId="0" borderId="45" xfId="11" applyFont="1" applyFill="1" applyBorder="1" applyAlignment="1">
      <alignment horizontal="center" vertical="center" wrapText="1"/>
    </xf>
    <xf numFmtId="0" fontId="5" fillId="0" borderId="57" xfId="11" applyFont="1" applyFill="1" applyBorder="1" applyAlignment="1">
      <alignment horizontal="center" vertical="center" wrapText="1"/>
    </xf>
    <xf numFmtId="0" fontId="5" fillId="0" borderId="44" xfId="11" applyFont="1" applyFill="1" applyBorder="1" applyAlignment="1">
      <alignment horizontal="center" vertical="center" wrapText="1"/>
    </xf>
    <xf numFmtId="0" fontId="24" fillId="0" borderId="45" xfId="11" applyFont="1" applyFill="1" applyBorder="1" applyAlignment="1">
      <alignment horizontal="center" vertical="center" wrapText="1"/>
    </xf>
    <xf numFmtId="0" fontId="5" fillId="0" borderId="68" xfId="0" applyFont="1" applyFill="1" applyBorder="1" applyAlignment="1">
      <alignment horizontal="center" vertical="center" wrapText="1"/>
    </xf>
    <xf numFmtId="0" fontId="5" fillId="0" borderId="69" xfId="0" applyFont="1" applyFill="1" applyBorder="1" applyAlignment="1">
      <alignment horizontal="center" vertical="center" wrapText="1"/>
    </xf>
    <xf numFmtId="0" fontId="5" fillId="0" borderId="20" xfId="10" applyFont="1" applyFill="1" applyBorder="1" applyAlignment="1">
      <alignment horizontal="left" vertical="center"/>
    </xf>
    <xf numFmtId="0" fontId="5" fillId="2" borderId="17" xfId="10" applyFont="1" applyFill="1" applyBorder="1" applyAlignment="1">
      <alignment horizontal="left" vertical="center"/>
    </xf>
    <xf numFmtId="0" fontId="5" fillId="2" borderId="18" xfId="10" applyFont="1" applyFill="1" applyBorder="1" applyAlignment="1">
      <alignment horizontal="left" vertical="center"/>
    </xf>
    <xf numFmtId="0" fontId="5" fillId="2" borderId="20" xfId="10" applyFont="1" applyFill="1" applyBorder="1" applyAlignment="1">
      <alignment horizontal="center" vertical="center"/>
    </xf>
    <xf numFmtId="49" fontId="5" fillId="4" borderId="49" xfId="10" applyNumberFormat="1" applyFont="1" applyFill="1" applyBorder="1" applyAlignment="1">
      <alignment horizontal="left" vertical="center"/>
    </xf>
    <xf numFmtId="0" fontId="5" fillId="0" borderId="70" xfId="0" applyFont="1" applyFill="1" applyBorder="1" applyAlignment="1">
      <alignment horizontal="center" vertical="center" wrapText="1"/>
    </xf>
    <xf numFmtId="0" fontId="5" fillId="0" borderId="71" xfId="0" applyFont="1" applyFill="1" applyBorder="1" applyAlignment="1">
      <alignment horizontal="center" vertical="center" wrapText="1"/>
    </xf>
    <xf numFmtId="0" fontId="12" fillId="0" borderId="20" xfId="10" applyFont="1" applyFill="1" applyBorder="1" applyAlignment="1">
      <alignment horizontal="left" vertical="center"/>
    </xf>
    <xf numFmtId="0" fontId="12" fillId="2" borderId="17" xfId="10" applyFont="1" applyFill="1" applyBorder="1" applyAlignment="1">
      <alignment horizontal="left" vertical="center"/>
    </xf>
    <xf numFmtId="0" fontId="12" fillId="2" borderId="18" xfId="10" applyFont="1" applyFill="1" applyBorder="1" applyAlignment="1">
      <alignment horizontal="left" vertical="center"/>
    </xf>
    <xf numFmtId="0" fontId="12" fillId="2" borderId="20" xfId="10" applyFont="1" applyFill="1" applyBorder="1" applyAlignment="1">
      <alignment horizontal="center" vertical="center"/>
    </xf>
    <xf numFmtId="49" fontId="12" fillId="4" borderId="49" xfId="10" applyNumberFormat="1" applyFont="1" applyFill="1" applyBorder="1" applyAlignment="1">
      <alignment horizontal="left" vertical="center"/>
    </xf>
    <xf numFmtId="0" fontId="12" fillId="0" borderId="18" xfId="11" applyFont="1" applyFill="1" applyBorder="1" applyAlignment="1">
      <alignment horizontal="center" vertical="center" wrapText="1"/>
    </xf>
    <xf numFmtId="0" fontId="12" fillId="0" borderId="19" xfId="11" applyFont="1" applyFill="1" applyBorder="1" applyAlignment="1">
      <alignment horizontal="center" vertical="center" wrapText="1"/>
    </xf>
    <xf numFmtId="0" fontId="12" fillId="0" borderId="17" xfId="11" applyFont="1" applyFill="1" applyBorder="1" applyAlignment="1">
      <alignment horizontal="center" vertical="center" wrapText="1"/>
    </xf>
    <xf numFmtId="0" fontId="12" fillId="0" borderId="20" xfId="11" applyFont="1" applyFill="1" applyBorder="1" applyAlignment="1">
      <alignment horizontal="center" vertical="center" wrapText="1"/>
    </xf>
    <xf numFmtId="0" fontId="12" fillId="0" borderId="52" xfId="11" applyFont="1" applyFill="1" applyBorder="1" applyAlignment="1">
      <alignment horizontal="center" vertical="center" wrapText="1"/>
    </xf>
    <xf numFmtId="0" fontId="12" fillId="0" borderId="70" xfId="0" applyFont="1" applyFill="1" applyBorder="1" applyAlignment="1">
      <alignment horizontal="center" vertical="center" wrapText="1"/>
    </xf>
    <xf numFmtId="0" fontId="12" fillId="0" borderId="71" xfId="0" applyFont="1" applyFill="1" applyBorder="1" applyAlignment="1">
      <alignment horizontal="center" vertical="center" wrapText="1"/>
    </xf>
    <xf numFmtId="0" fontId="12" fillId="2" borderId="20" xfId="5" applyFont="1" applyFill="1" applyBorder="1" applyAlignment="1">
      <alignment horizontal="center" vertical="center"/>
    </xf>
    <xf numFmtId="0" fontId="12" fillId="0" borderId="19" xfId="10" applyFont="1" applyFill="1" applyBorder="1" applyAlignment="1">
      <alignment horizontal="left" vertical="center"/>
    </xf>
    <xf numFmtId="0" fontId="5" fillId="0" borderId="52" xfId="11" applyFont="1" applyFill="1" applyBorder="1" applyAlignment="1">
      <alignment vertical="center" wrapText="1"/>
    </xf>
    <xf numFmtId="0" fontId="5" fillId="0" borderId="18" xfId="11" applyFont="1" applyFill="1" applyBorder="1" applyAlignment="1">
      <alignment vertical="center" wrapText="1"/>
    </xf>
    <xf numFmtId="0" fontId="22" fillId="0" borderId="18" xfId="11" applyFont="1" applyFill="1" applyBorder="1" applyAlignment="1">
      <alignment horizontal="center" vertical="center" wrapText="1"/>
    </xf>
    <xf numFmtId="0" fontId="22" fillId="0" borderId="19" xfId="11" applyFont="1" applyFill="1" applyBorder="1" applyAlignment="1">
      <alignment horizontal="center" vertical="center" wrapText="1"/>
    </xf>
    <xf numFmtId="0" fontId="5" fillId="2" borderId="20" xfId="10" applyFont="1" applyFill="1" applyBorder="1" applyAlignment="1">
      <alignment horizontal="left" vertical="center"/>
    </xf>
    <xf numFmtId="0" fontId="5" fillId="3" borderId="45" xfId="5" applyFont="1" applyFill="1" applyBorder="1" applyAlignment="1">
      <alignment horizontal="left" vertical="center"/>
    </xf>
    <xf numFmtId="0" fontId="5" fillId="3" borderId="20" xfId="5" applyFont="1" applyFill="1" applyBorder="1" applyAlignment="1">
      <alignment horizontal="left" vertical="center"/>
    </xf>
    <xf numFmtId="0" fontId="12" fillId="3" borderId="20" xfId="5" applyFont="1" applyFill="1" applyBorder="1" applyAlignment="1">
      <alignment horizontal="left" vertical="center"/>
    </xf>
    <xf numFmtId="0" fontId="22" fillId="0" borderId="17" xfId="6" applyFont="1" applyFill="1" applyBorder="1" applyAlignment="1">
      <alignment horizontal="center" vertical="center" wrapText="1"/>
    </xf>
    <xf numFmtId="0" fontId="22" fillId="0" borderId="18" xfId="6" applyFont="1" applyFill="1" applyBorder="1" applyAlignment="1">
      <alignment horizontal="center" vertical="center" wrapText="1"/>
    </xf>
    <xf numFmtId="0" fontId="17" fillId="2" borderId="30" xfId="0" applyFont="1" applyFill="1" applyBorder="1" applyAlignment="1">
      <alignment horizontal="center" vertical="center"/>
    </xf>
    <xf numFmtId="0" fontId="17" fillId="2" borderId="33" xfId="0" applyFont="1" applyFill="1" applyBorder="1" applyAlignment="1">
      <alignment horizontal="center" vertical="center"/>
    </xf>
    <xf numFmtId="0" fontId="17" fillId="2" borderId="31" xfId="0" applyFont="1" applyFill="1" applyBorder="1" applyAlignment="1">
      <alignment horizontal="center" vertical="center"/>
    </xf>
    <xf numFmtId="49" fontId="17" fillId="4" borderId="29" xfId="0" applyNumberFormat="1" applyFont="1" applyFill="1" applyBorder="1" applyAlignment="1">
      <alignment horizontal="center" vertical="center"/>
    </xf>
    <xf numFmtId="0" fontId="17" fillId="0" borderId="30" xfId="0" applyFont="1" applyFill="1" applyBorder="1" applyAlignment="1">
      <alignment horizontal="center" vertical="center" wrapText="1"/>
    </xf>
    <xf numFmtId="0" fontId="17" fillId="0" borderId="33" xfId="0" applyFont="1" applyFill="1" applyBorder="1" applyAlignment="1">
      <alignment horizontal="center" vertical="center" wrapText="1"/>
    </xf>
    <xf numFmtId="0" fontId="17" fillId="0" borderId="53" xfId="0" applyFont="1" applyFill="1" applyBorder="1" applyAlignment="1">
      <alignment horizontal="center" vertical="center" wrapText="1"/>
    </xf>
    <xf numFmtId="0" fontId="17" fillId="0" borderId="31" xfId="0" applyFont="1" applyFill="1" applyBorder="1" applyAlignment="1">
      <alignment horizontal="center" vertical="center" wrapText="1"/>
    </xf>
    <xf numFmtId="0" fontId="17" fillId="0" borderId="36" xfId="0" applyFont="1" applyFill="1" applyBorder="1" applyAlignment="1">
      <alignment horizontal="center" vertical="center" wrapText="1"/>
    </xf>
    <xf numFmtId="0" fontId="17" fillId="0" borderId="75" xfId="0" applyFont="1" applyFill="1" applyBorder="1" applyAlignment="1">
      <alignment horizontal="center" vertical="center" wrapText="1"/>
    </xf>
    <xf numFmtId="0" fontId="5" fillId="0" borderId="43" xfId="12" applyFont="1" applyFill="1" applyBorder="1" applyAlignment="1">
      <alignment horizontal="center" vertical="center" wrapText="1"/>
    </xf>
    <xf numFmtId="0" fontId="5" fillId="0" borderId="44" xfId="12" applyFont="1" applyFill="1" applyBorder="1" applyAlignment="1">
      <alignment horizontal="center" vertical="center" wrapText="1"/>
    </xf>
    <xf numFmtId="0" fontId="5" fillId="0" borderId="42" xfId="12" applyFont="1" applyFill="1" applyBorder="1" applyAlignment="1">
      <alignment horizontal="center" vertical="center" wrapText="1"/>
    </xf>
    <xf numFmtId="0" fontId="5" fillId="0" borderId="45" xfId="12" applyFont="1" applyFill="1" applyBorder="1" applyAlignment="1">
      <alignment horizontal="center" vertical="center" wrapText="1"/>
    </xf>
    <xf numFmtId="0" fontId="5" fillId="0" borderId="57" xfId="12" applyFont="1" applyFill="1" applyBorder="1" applyAlignment="1">
      <alignment horizontal="center" vertical="center" wrapText="1"/>
    </xf>
    <xf numFmtId="0" fontId="5" fillId="0" borderId="18" xfId="12" applyFont="1" applyFill="1" applyBorder="1" applyAlignment="1">
      <alignment horizontal="center" vertical="center" wrapText="1"/>
    </xf>
    <xf numFmtId="0" fontId="5" fillId="0" borderId="19" xfId="12" applyFont="1" applyFill="1" applyBorder="1" applyAlignment="1">
      <alignment horizontal="center" vertical="center" wrapText="1"/>
    </xf>
    <xf numFmtId="0" fontId="5" fillId="0" borderId="17" xfId="12" applyFont="1" applyFill="1" applyBorder="1" applyAlignment="1">
      <alignment horizontal="center" vertical="center" wrapText="1"/>
    </xf>
    <xf numFmtId="0" fontId="5" fillId="0" borderId="20" xfId="12" applyFont="1" applyFill="1" applyBorder="1" applyAlignment="1">
      <alignment horizontal="center" vertical="center" wrapText="1"/>
    </xf>
    <xf numFmtId="0" fontId="5" fillId="0" borderId="52" xfId="12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left" vertical="center" shrinkToFit="1"/>
    </xf>
    <xf numFmtId="0" fontId="5" fillId="0" borderId="52" xfId="12" applyFont="1" applyFill="1" applyBorder="1" applyAlignment="1">
      <alignment horizontal="center"/>
    </xf>
    <xf numFmtId="0" fontId="5" fillId="0" borderId="18" xfId="12" applyFont="1" applyFill="1" applyBorder="1" applyAlignment="1">
      <alignment horizontal="center"/>
    </xf>
    <xf numFmtId="0" fontId="5" fillId="0" borderId="52" xfId="0" applyFont="1" applyFill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25" fillId="0" borderId="20" xfId="12" applyFont="1" applyFill="1" applyBorder="1" applyAlignment="1">
      <alignment horizontal="center" vertical="center" wrapText="1"/>
    </xf>
    <xf numFmtId="0" fontId="17" fillId="2" borderId="81" xfId="0" applyFont="1" applyFill="1" applyBorder="1" applyAlignment="1">
      <alignment horizontal="center" vertical="center"/>
    </xf>
    <xf numFmtId="0" fontId="17" fillId="2" borderId="82" xfId="0" applyFont="1" applyFill="1" applyBorder="1" applyAlignment="1">
      <alignment horizontal="center" vertical="center"/>
    </xf>
    <xf numFmtId="0" fontId="17" fillId="2" borderId="83" xfId="0" applyFont="1" applyFill="1" applyBorder="1" applyAlignment="1">
      <alignment horizontal="center" vertical="center"/>
    </xf>
    <xf numFmtId="49" fontId="17" fillId="4" borderId="123" xfId="0" applyNumberFormat="1" applyFont="1" applyFill="1" applyBorder="1" applyAlignment="1">
      <alignment horizontal="center" vertical="center"/>
    </xf>
    <xf numFmtId="0" fontId="5" fillId="0" borderId="82" xfId="0" applyFont="1" applyFill="1" applyBorder="1" applyAlignment="1">
      <alignment horizontal="center" vertical="center" wrapText="1"/>
    </xf>
    <xf numFmtId="0" fontId="5" fillId="0" borderId="39" xfId="0" applyFont="1" applyFill="1" applyBorder="1" applyAlignment="1">
      <alignment horizontal="center" vertical="center" wrapText="1"/>
    </xf>
    <xf numFmtId="0" fontId="5" fillId="0" borderId="81" xfId="0" applyFont="1" applyFill="1" applyBorder="1" applyAlignment="1">
      <alignment horizontal="center" vertical="center" wrapText="1"/>
    </xf>
    <xf numFmtId="0" fontId="5" fillId="0" borderId="83" xfId="0" applyFont="1" applyFill="1" applyBorder="1" applyAlignment="1">
      <alignment horizontal="center" vertical="center" wrapText="1"/>
    </xf>
    <xf numFmtId="0" fontId="5" fillId="0" borderId="84" xfId="0" applyFont="1" applyFill="1" applyBorder="1" applyAlignment="1">
      <alignment horizontal="center" vertical="center" wrapText="1"/>
    </xf>
    <xf numFmtId="0" fontId="5" fillId="0" borderId="85" xfId="0" applyFont="1" applyFill="1" applyBorder="1" applyAlignment="1">
      <alignment horizontal="center" vertical="center" wrapText="1"/>
    </xf>
    <xf numFmtId="0" fontId="17" fillId="2" borderId="17" xfId="0" applyFont="1" applyFill="1" applyBorder="1" applyAlignment="1">
      <alignment horizontal="center" vertical="center"/>
    </xf>
    <xf numFmtId="0" fontId="17" fillId="2" borderId="18" xfId="0" applyFont="1" applyFill="1" applyBorder="1" applyAlignment="1">
      <alignment horizontal="center" vertical="center"/>
    </xf>
    <xf numFmtId="0" fontId="17" fillId="2" borderId="20" xfId="0" applyFont="1" applyFill="1" applyBorder="1" applyAlignment="1">
      <alignment horizontal="center" vertical="center"/>
    </xf>
    <xf numFmtId="49" fontId="17" fillId="4" borderId="49" xfId="0" applyNumberFormat="1" applyFont="1" applyFill="1" applyBorder="1" applyAlignment="1">
      <alignment horizontal="center" vertical="center"/>
    </xf>
    <xf numFmtId="0" fontId="17" fillId="2" borderId="23" xfId="0" applyFont="1" applyFill="1" applyBorder="1" applyAlignment="1">
      <alignment horizontal="center" vertical="center"/>
    </xf>
    <xf numFmtId="0" fontId="17" fillId="2" borderId="24" xfId="0" applyFont="1" applyFill="1" applyBorder="1" applyAlignment="1">
      <alignment horizontal="center" vertical="center"/>
    </xf>
    <xf numFmtId="0" fontId="17" fillId="2" borderId="90" xfId="0" applyFont="1" applyFill="1" applyBorder="1" applyAlignment="1">
      <alignment horizontal="center" vertical="center"/>
    </xf>
    <xf numFmtId="49" fontId="17" fillId="4" borderId="108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wrapText="1"/>
    </xf>
    <xf numFmtId="0" fontId="5" fillId="0" borderId="89" xfId="0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90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91" xfId="0" applyFont="1" applyFill="1" applyBorder="1" applyAlignment="1">
      <alignment horizontal="center" vertical="center" wrapText="1"/>
    </xf>
    <xf numFmtId="0" fontId="17" fillId="2" borderId="95" xfId="0" applyFont="1" applyFill="1" applyBorder="1" applyAlignment="1">
      <alignment horizontal="center" vertical="center"/>
    </xf>
    <xf numFmtId="0" fontId="17" fillId="2" borderId="96" xfId="0" applyFont="1" applyFill="1" applyBorder="1" applyAlignment="1">
      <alignment horizontal="center" vertical="center"/>
    </xf>
    <xf numFmtId="0" fontId="17" fillId="2" borderId="98" xfId="0" applyFont="1" applyFill="1" applyBorder="1" applyAlignment="1">
      <alignment horizontal="center" vertical="center"/>
    </xf>
    <xf numFmtId="49" fontId="17" fillId="4" borderId="124" xfId="0" applyNumberFormat="1" applyFont="1" applyFill="1" applyBorder="1" applyAlignment="1">
      <alignment horizontal="center" vertical="center"/>
    </xf>
    <xf numFmtId="0" fontId="5" fillId="0" borderId="95" xfId="0" applyFont="1" applyFill="1" applyBorder="1" applyAlignment="1">
      <alignment horizontal="center" vertical="center" wrapText="1"/>
    </xf>
    <xf numFmtId="0" fontId="5" fillId="0" borderId="96" xfId="0" applyFont="1" applyFill="1" applyBorder="1" applyAlignment="1">
      <alignment horizontal="center" vertical="center" wrapText="1"/>
    </xf>
    <xf numFmtId="0" fontId="5" fillId="0" borderId="97" xfId="0" applyFont="1" applyFill="1" applyBorder="1" applyAlignment="1">
      <alignment horizontal="center" vertical="center" wrapText="1"/>
    </xf>
    <xf numFmtId="0" fontId="5" fillId="0" borderId="98" xfId="0" applyFont="1" applyFill="1" applyBorder="1" applyAlignment="1">
      <alignment horizontal="center" vertical="center" wrapText="1"/>
    </xf>
    <xf numFmtId="0" fontId="5" fillId="0" borderId="99" xfId="0" applyFont="1" applyFill="1" applyBorder="1" applyAlignment="1">
      <alignment horizontal="center" vertical="center" wrapText="1"/>
    </xf>
    <xf numFmtId="0" fontId="5" fillId="0" borderId="100" xfId="0" applyFont="1" applyFill="1" applyBorder="1" applyAlignment="1">
      <alignment horizontal="center" vertical="center" wrapText="1"/>
    </xf>
    <xf numFmtId="0" fontId="17" fillId="2" borderId="103" xfId="0" applyFont="1" applyFill="1" applyBorder="1" applyAlignment="1">
      <alignment horizontal="center" vertical="center"/>
    </xf>
    <xf numFmtId="0" fontId="17" fillId="2" borderId="104" xfId="0" applyFont="1" applyFill="1" applyBorder="1" applyAlignment="1">
      <alignment horizontal="center" vertical="center"/>
    </xf>
    <xf numFmtId="0" fontId="17" fillId="2" borderId="106" xfId="0" applyFont="1" applyFill="1" applyBorder="1" applyAlignment="1">
      <alignment horizontal="center" vertical="center"/>
    </xf>
    <xf numFmtId="49" fontId="17" fillId="4" borderId="125" xfId="0" applyNumberFormat="1" applyFont="1" applyFill="1" applyBorder="1" applyAlignment="1">
      <alignment horizontal="center" vertical="center"/>
    </xf>
    <xf numFmtId="0" fontId="5" fillId="0" borderId="103" xfId="0" applyFont="1" applyFill="1" applyBorder="1" applyAlignment="1">
      <alignment horizontal="center" vertical="center" wrapText="1"/>
    </xf>
    <xf numFmtId="0" fontId="5" fillId="0" borderId="104" xfId="0" applyFont="1" applyFill="1" applyBorder="1" applyAlignment="1">
      <alignment horizontal="center" vertical="center" wrapText="1"/>
    </xf>
    <xf numFmtId="0" fontId="5" fillId="0" borderId="105" xfId="0" applyFont="1" applyFill="1" applyBorder="1" applyAlignment="1">
      <alignment horizontal="center" vertical="center" wrapText="1"/>
    </xf>
    <xf numFmtId="0" fontId="5" fillId="0" borderId="106" xfId="0" applyFont="1" applyFill="1" applyBorder="1" applyAlignment="1">
      <alignment horizontal="center" vertical="center" wrapText="1"/>
    </xf>
    <xf numFmtId="0" fontId="5" fillId="0" borderId="120" xfId="0" applyFont="1" applyFill="1" applyBorder="1" applyAlignment="1">
      <alignment horizontal="center" vertical="center" wrapText="1"/>
    </xf>
    <xf numFmtId="0" fontId="5" fillId="0" borderId="107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2" borderId="0" xfId="0" applyFont="1" applyFill="1"/>
    <xf numFmtId="49" fontId="0" fillId="4" borderId="0" xfId="0" applyNumberFormat="1" applyFont="1" applyFill="1"/>
    <xf numFmtId="0" fontId="2" fillId="0" borderId="121" xfId="0" applyFont="1" applyFill="1" applyBorder="1"/>
    <xf numFmtId="0" fontId="1" fillId="0" borderId="0" xfId="0" applyFont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14" xfId="0" applyFont="1" applyFill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 textRotation="255" shrinkToFit="1"/>
    </xf>
    <xf numFmtId="0" fontId="4" fillId="2" borderId="15" xfId="0" applyFont="1" applyFill="1" applyBorder="1" applyAlignment="1">
      <alignment horizontal="center" vertical="center" textRotation="255" shrinkToFit="1"/>
    </xf>
    <xf numFmtId="0" fontId="4" fillId="2" borderId="30" xfId="0" applyFont="1" applyFill="1" applyBorder="1" applyAlignment="1">
      <alignment horizontal="center" vertical="center" textRotation="255" shrinkToFit="1"/>
    </xf>
    <xf numFmtId="0" fontId="4" fillId="2" borderId="6" xfId="0" applyFont="1" applyFill="1" applyBorder="1" applyAlignment="1">
      <alignment horizontal="center" vertical="center" textRotation="255"/>
    </xf>
    <xf numFmtId="0" fontId="4" fillId="2" borderId="16" xfId="0" applyFont="1" applyFill="1" applyBorder="1" applyAlignment="1">
      <alignment horizontal="center" vertical="center" textRotation="255"/>
    </xf>
    <xf numFmtId="0" fontId="4" fillId="2" borderId="31" xfId="0" applyFont="1" applyFill="1" applyBorder="1" applyAlignment="1">
      <alignment horizontal="center" vertical="center" textRotation="255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38" xfId="0" applyFont="1" applyFill="1" applyBorder="1" applyAlignment="1">
      <alignment horizontal="center" vertical="center" textRotation="255" wrapText="1"/>
    </xf>
    <xf numFmtId="0" fontId="4" fillId="0" borderId="47" xfId="0" applyFont="1" applyFill="1" applyBorder="1" applyAlignment="1">
      <alignment horizontal="center" vertical="center" textRotation="255" wrapText="1"/>
    </xf>
    <xf numFmtId="0" fontId="4" fillId="0" borderId="59" xfId="0" applyFont="1" applyFill="1" applyBorder="1" applyAlignment="1">
      <alignment horizontal="center" vertical="center" textRotation="255" wrapText="1"/>
    </xf>
    <xf numFmtId="0" fontId="4" fillId="0" borderId="39" xfId="0" applyFont="1" applyFill="1" applyBorder="1" applyAlignment="1">
      <alignment horizontal="center" vertical="center" textRotation="255"/>
    </xf>
    <xf numFmtId="0" fontId="4" fillId="0" borderId="48" xfId="0" applyFont="1" applyFill="1" applyBorder="1" applyAlignment="1">
      <alignment horizontal="center" vertical="center" textRotation="255"/>
    </xf>
    <xf numFmtId="0" fontId="4" fillId="0" borderId="53" xfId="0" applyFont="1" applyFill="1" applyBorder="1" applyAlignment="1">
      <alignment horizontal="center" vertical="center" textRotation="255"/>
    </xf>
    <xf numFmtId="0" fontId="9" fillId="0" borderId="39" xfId="0" applyFont="1" applyFill="1" applyBorder="1" applyAlignment="1">
      <alignment horizontal="center" vertical="center" textRotation="255"/>
    </xf>
    <xf numFmtId="0" fontId="9" fillId="0" borderId="48" xfId="0" applyFont="1" applyFill="1" applyBorder="1" applyAlignment="1">
      <alignment horizontal="center" vertical="center" textRotation="255"/>
    </xf>
    <xf numFmtId="0" fontId="9" fillId="0" borderId="53" xfId="0" applyFont="1" applyFill="1" applyBorder="1" applyAlignment="1">
      <alignment horizontal="center" vertical="center" textRotation="255"/>
    </xf>
    <xf numFmtId="0" fontId="8" fillId="0" borderId="60" xfId="0" applyFont="1" applyFill="1" applyBorder="1" applyAlignment="1">
      <alignment horizontal="center" vertical="center"/>
    </xf>
    <xf numFmtId="0" fontId="8" fillId="0" borderId="61" xfId="0" applyFont="1" applyFill="1" applyBorder="1" applyAlignment="1">
      <alignment horizontal="center" vertical="center"/>
    </xf>
    <xf numFmtId="0" fontId="8" fillId="0" borderId="62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 textRotation="255"/>
    </xf>
    <xf numFmtId="0" fontId="4" fillId="0" borderId="47" xfId="0" applyFont="1" applyFill="1" applyBorder="1" applyAlignment="1">
      <alignment horizontal="center" vertical="center" textRotation="255"/>
    </xf>
    <xf numFmtId="0" fontId="4" fillId="0" borderId="59" xfId="0" applyFont="1" applyFill="1" applyBorder="1" applyAlignment="1">
      <alignment horizontal="center" vertical="center" textRotation="255"/>
    </xf>
    <xf numFmtId="0" fontId="4" fillId="0" borderId="83" xfId="0" applyFont="1" applyFill="1" applyBorder="1" applyAlignment="1">
      <alignment horizontal="center" vertical="center" textRotation="255"/>
    </xf>
    <xf numFmtId="0" fontId="4" fillId="0" borderId="16" xfId="0" applyFont="1" applyFill="1" applyBorder="1" applyAlignment="1">
      <alignment horizontal="center" vertical="center" textRotation="255"/>
    </xf>
    <xf numFmtId="0" fontId="4" fillId="0" borderId="31" xfId="0" applyFont="1" applyFill="1" applyBorder="1" applyAlignment="1">
      <alignment horizontal="center" vertical="center" textRotation="255"/>
    </xf>
    <xf numFmtId="0" fontId="4" fillId="0" borderId="39" xfId="0" applyFont="1" applyFill="1" applyBorder="1" applyAlignment="1">
      <alignment horizontal="center" vertical="center" textRotation="255" wrapText="1"/>
    </xf>
    <xf numFmtId="0" fontId="4" fillId="0" borderId="48" xfId="0" applyFont="1" applyFill="1" applyBorder="1" applyAlignment="1">
      <alignment horizontal="center" vertical="center" textRotation="255" wrapText="1"/>
    </xf>
    <xf numFmtId="0" fontId="4" fillId="0" borderId="53" xfId="0" applyFont="1" applyFill="1" applyBorder="1" applyAlignment="1">
      <alignment horizontal="center" vertical="center" textRotation="255" wrapText="1"/>
    </xf>
    <xf numFmtId="49" fontId="4" fillId="0" borderId="48" xfId="0" applyNumberFormat="1" applyFont="1" applyFill="1" applyBorder="1" applyAlignment="1">
      <alignment horizontal="center" vertical="center" textRotation="255" wrapText="1"/>
    </xf>
    <xf numFmtId="0" fontId="4" fillId="0" borderId="76" xfId="0" applyFont="1" applyFill="1" applyBorder="1" applyAlignment="1">
      <alignment horizontal="center" vertical="center" textRotation="255" wrapText="1"/>
    </xf>
    <xf numFmtId="0" fontId="4" fillId="0" borderId="77" xfId="0" applyFont="1" applyFill="1" applyBorder="1" applyAlignment="1">
      <alignment horizontal="center" vertical="center" textRotation="255" wrapText="1"/>
    </xf>
    <xf numFmtId="0" fontId="4" fillId="0" borderId="12" xfId="0" applyFont="1" applyFill="1" applyBorder="1" applyAlignment="1">
      <alignment horizontal="center" vertical="center" textRotation="255" wrapText="1"/>
    </xf>
    <xf numFmtId="0" fontId="4" fillId="0" borderId="0" xfId="0" applyFont="1" applyFill="1" applyBorder="1" applyAlignment="1">
      <alignment horizontal="center" vertical="center" textRotation="255" wrapText="1"/>
    </xf>
    <xf numFmtId="0" fontId="4" fillId="0" borderId="27" xfId="0" applyFont="1" applyFill="1" applyBorder="1" applyAlignment="1">
      <alignment horizontal="center" vertical="center" textRotation="255" wrapText="1"/>
    </xf>
    <xf numFmtId="0" fontId="4" fillId="0" borderId="78" xfId="0" applyFont="1" applyFill="1" applyBorder="1" applyAlignment="1">
      <alignment horizontal="center" vertical="center" textRotation="255" wrapText="1"/>
    </xf>
    <xf numFmtId="0" fontId="8" fillId="0" borderId="79" xfId="0" applyFont="1" applyFill="1" applyBorder="1" applyAlignment="1">
      <alignment horizontal="center" vertical="center"/>
    </xf>
    <xf numFmtId="0" fontId="8" fillId="0" borderId="80" xfId="0" applyFont="1" applyFill="1" applyBorder="1" applyAlignment="1">
      <alignment horizontal="center" vertical="center"/>
    </xf>
    <xf numFmtId="0" fontId="8" fillId="0" borderId="41" xfId="0" applyFont="1" applyFill="1" applyBorder="1" applyAlignment="1">
      <alignment horizontal="center" vertical="center"/>
    </xf>
    <xf numFmtId="0" fontId="8" fillId="0" borderId="86" xfId="0" applyFont="1" applyFill="1" applyBorder="1" applyAlignment="1">
      <alignment horizontal="center" vertical="center"/>
    </xf>
    <xf numFmtId="0" fontId="8" fillId="0" borderId="51" xfId="0" applyFont="1" applyFill="1" applyBorder="1" applyAlignment="1">
      <alignment horizontal="center" vertical="center"/>
    </xf>
    <xf numFmtId="0" fontId="8" fillId="0" borderId="50" xfId="0" applyFont="1" applyFill="1" applyBorder="1" applyAlignment="1">
      <alignment horizontal="center" vertical="center"/>
    </xf>
    <xf numFmtId="0" fontId="8" fillId="0" borderId="87" xfId="0" applyFont="1" applyFill="1" applyBorder="1" applyAlignment="1">
      <alignment horizontal="center" vertical="center"/>
    </xf>
    <xf numFmtId="0" fontId="8" fillId="0" borderId="88" xfId="0" applyFont="1" applyFill="1" applyBorder="1" applyAlignment="1">
      <alignment horizontal="center" vertical="center"/>
    </xf>
    <xf numFmtId="0" fontId="8" fillId="0" borderId="74" xfId="0" applyFont="1" applyFill="1" applyBorder="1" applyAlignment="1">
      <alignment horizontal="center" vertical="center"/>
    </xf>
    <xf numFmtId="0" fontId="8" fillId="0" borderId="92" xfId="0" applyFont="1" applyFill="1" applyBorder="1" applyAlignment="1">
      <alignment horizontal="center" vertical="center"/>
    </xf>
    <xf numFmtId="0" fontId="8" fillId="0" borderId="93" xfId="0" applyFont="1" applyFill="1" applyBorder="1" applyAlignment="1">
      <alignment horizontal="center" vertical="center"/>
    </xf>
    <xf numFmtId="0" fontId="8" fillId="0" borderId="94" xfId="0" applyFont="1" applyFill="1" applyBorder="1" applyAlignment="1">
      <alignment horizontal="center" vertical="center"/>
    </xf>
    <xf numFmtId="0" fontId="8" fillId="0" borderId="10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02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 shrinkToFit="1"/>
    </xf>
    <xf numFmtId="0" fontId="16" fillId="0" borderId="0" xfId="0" applyFont="1" applyFill="1" applyBorder="1" applyAlignment="1">
      <alignment horizontal="left" vertical="center" shrinkToFit="1"/>
    </xf>
    <xf numFmtId="0" fontId="4" fillId="0" borderId="17" xfId="11" applyFont="1" applyFill="1" applyBorder="1" applyAlignment="1">
      <alignment horizontal="center" vertical="center" wrapText="1"/>
    </xf>
    <xf numFmtId="0" fontId="4" fillId="0" borderId="18" xfId="1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4" fillId="0" borderId="20" xfId="1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right" vertical="center" wrapText="1"/>
    </xf>
    <xf numFmtId="0" fontId="4" fillId="0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left"/>
    </xf>
    <xf numFmtId="0" fontId="4" fillId="0" borderId="0" xfId="0" applyFont="1" applyAlignment="1">
      <alignment horizontal="left"/>
    </xf>
    <xf numFmtId="0" fontId="12" fillId="0" borderId="0" xfId="0" applyFont="1" applyFill="1" applyBorder="1" applyAlignment="1">
      <alignment horizontal="left" vertical="center" wrapText="1"/>
    </xf>
    <xf numFmtId="0" fontId="8" fillId="0" borderId="28" xfId="0" applyFont="1" applyFill="1" applyBorder="1" applyAlignment="1">
      <alignment horizontal="center" vertical="center"/>
    </xf>
    <xf numFmtId="0" fontId="4" fillId="0" borderId="84" xfId="0" applyFont="1" applyFill="1" applyBorder="1" applyAlignment="1">
      <alignment horizontal="center" vertical="center" textRotation="255" wrapText="1"/>
    </xf>
    <xf numFmtId="0" fontId="4" fillId="0" borderId="113" xfId="0" applyFont="1" applyFill="1" applyBorder="1" applyAlignment="1">
      <alignment horizontal="center" vertical="center" textRotation="255" wrapText="1"/>
    </xf>
    <xf numFmtId="0" fontId="4" fillId="0" borderId="36" xfId="0" applyFont="1" applyFill="1" applyBorder="1" applyAlignment="1">
      <alignment horizontal="center" vertical="center" textRotation="255" wrapText="1"/>
    </xf>
    <xf numFmtId="0" fontId="9" fillId="0" borderId="20" xfId="11" applyFont="1" applyFill="1" applyBorder="1" applyAlignment="1">
      <alignment horizontal="center" vertical="center" wrapText="1"/>
    </xf>
    <xf numFmtId="0" fontId="9" fillId="0" borderId="18" xfId="11" applyFont="1" applyFill="1" applyBorder="1" applyAlignment="1">
      <alignment horizontal="center" vertical="center" wrapText="1"/>
    </xf>
    <xf numFmtId="0" fontId="9" fillId="0" borderId="17" xfId="11" applyFont="1" applyFill="1" applyBorder="1" applyAlignment="1">
      <alignment horizontal="center" vertical="center" wrapText="1"/>
    </xf>
    <xf numFmtId="49" fontId="4" fillId="0" borderId="112" xfId="0" applyNumberFormat="1" applyFont="1" applyFill="1" applyBorder="1" applyAlignment="1">
      <alignment horizontal="center" vertical="center" textRotation="255" wrapText="1"/>
    </xf>
    <xf numFmtId="0" fontId="4" fillId="0" borderId="82" xfId="0" applyFont="1" applyFill="1" applyBorder="1" applyAlignment="1">
      <alignment horizontal="center" vertical="center" textRotation="255"/>
    </xf>
    <xf numFmtId="0" fontId="4" fillId="0" borderId="112" xfId="0" applyFont="1" applyFill="1" applyBorder="1" applyAlignment="1">
      <alignment horizontal="center" vertical="center" textRotation="255"/>
    </xf>
    <xf numFmtId="0" fontId="4" fillId="0" borderId="33" xfId="0" applyFont="1" applyFill="1" applyBorder="1" applyAlignment="1">
      <alignment horizontal="center" vertical="center" textRotation="255"/>
    </xf>
    <xf numFmtId="0" fontId="4" fillId="0" borderId="82" xfId="0" applyFont="1" applyFill="1" applyBorder="1" applyAlignment="1">
      <alignment horizontal="center" vertical="center" textRotation="255" wrapText="1"/>
    </xf>
    <xf numFmtId="0" fontId="4" fillId="0" borderId="112" xfId="0" applyFont="1" applyFill="1" applyBorder="1" applyAlignment="1">
      <alignment horizontal="center" vertical="center" textRotation="255" wrapText="1"/>
    </xf>
    <xf numFmtId="0" fontId="4" fillId="0" borderId="33" xfId="0" applyFont="1" applyFill="1" applyBorder="1" applyAlignment="1">
      <alignment horizontal="center" vertical="center" textRotation="255" wrapText="1"/>
    </xf>
    <xf numFmtId="0" fontId="4" fillId="2" borderId="118" xfId="0" applyFont="1" applyFill="1" applyBorder="1" applyAlignment="1">
      <alignment horizontal="center" vertical="center" textRotation="255" shrinkToFit="1"/>
    </xf>
    <xf numFmtId="0" fontId="4" fillId="2" borderId="112" xfId="0" applyFont="1" applyFill="1" applyBorder="1" applyAlignment="1">
      <alignment horizontal="center" vertical="center" textRotation="255" shrinkToFit="1"/>
    </xf>
    <xf numFmtId="0" fontId="4" fillId="2" borderId="33" xfId="0" applyFont="1" applyFill="1" applyBorder="1" applyAlignment="1">
      <alignment horizontal="center" vertical="center" textRotation="255" shrinkToFit="1"/>
    </xf>
    <xf numFmtId="0" fontId="4" fillId="2" borderId="119" xfId="0" applyFont="1" applyFill="1" applyBorder="1" applyAlignment="1">
      <alignment horizontal="center" vertical="center" textRotation="255" shrinkToFit="1"/>
    </xf>
    <xf numFmtId="0" fontId="4" fillId="2" borderId="48" xfId="0" applyFont="1" applyFill="1" applyBorder="1" applyAlignment="1">
      <alignment horizontal="center" vertical="center" textRotation="255" shrinkToFit="1"/>
    </xf>
    <xf numFmtId="0" fontId="4" fillId="2" borderId="53" xfId="0" applyFont="1" applyFill="1" applyBorder="1" applyAlignment="1">
      <alignment horizontal="center" vertical="center" textRotation="255" shrinkToFit="1"/>
    </xf>
    <xf numFmtId="0" fontId="17" fillId="0" borderId="86" xfId="0" applyFont="1" applyFill="1" applyBorder="1" applyAlignment="1">
      <alignment horizontal="center" vertical="center"/>
    </xf>
    <xf numFmtId="0" fontId="17" fillId="0" borderId="51" xfId="0" applyFont="1" applyFill="1" applyBorder="1" applyAlignment="1">
      <alignment horizontal="center" vertical="center"/>
    </xf>
    <xf numFmtId="0" fontId="17" fillId="0" borderId="50" xfId="0" applyFont="1" applyFill="1" applyBorder="1" applyAlignment="1">
      <alignment horizontal="center" vertical="center"/>
    </xf>
    <xf numFmtId="0" fontId="17" fillId="0" borderId="87" xfId="0" applyFont="1" applyFill="1" applyBorder="1" applyAlignment="1">
      <alignment horizontal="center" vertical="center"/>
    </xf>
    <xf numFmtId="0" fontId="17" fillId="0" borderId="88" xfId="0" applyFont="1" applyFill="1" applyBorder="1" applyAlignment="1">
      <alignment horizontal="center" vertical="center"/>
    </xf>
    <xf numFmtId="0" fontId="17" fillId="0" borderId="74" xfId="0" applyFont="1" applyFill="1" applyBorder="1" applyAlignment="1">
      <alignment horizontal="center" vertical="center"/>
    </xf>
    <xf numFmtId="0" fontId="17" fillId="0" borderId="92" xfId="0" applyFont="1" applyFill="1" applyBorder="1" applyAlignment="1">
      <alignment horizontal="center" vertical="center"/>
    </xf>
    <xf numFmtId="0" fontId="17" fillId="0" borderId="93" xfId="0" applyFont="1" applyFill="1" applyBorder="1" applyAlignment="1">
      <alignment horizontal="center" vertical="center"/>
    </xf>
    <xf numFmtId="0" fontId="17" fillId="0" borderId="94" xfId="0" applyFont="1" applyFill="1" applyBorder="1" applyAlignment="1">
      <alignment horizontal="center" vertical="center"/>
    </xf>
    <xf numFmtId="0" fontId="17" fillId="0" borderId="10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7" fillId="0" borderId="102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5" fillId="0" borderId="17" xfId="11" applyFont="1" applyFill="1" applyBorder="1" applyAlignment="1">
      <alignment horizontal="center" vertical="center" wrapText="1"/>
    </xf>
    <xf numFmtId="0" fontId="5" fillId="0" borderId="18" xfId="11" applyFont="1" applyFill="1" applyBorder="1" applyAlignment="1">
      <alignment horizontal="center" vertical="center" wrapText="1"/>
    </xf>
    <xf numFmtId="49" fontId="5" fillId="0" borderId="112" xfId="0" applyNumberFormat="1" applyFont="1" applyFill="1" applyBorder="1" applyAlignment="1">
      <alignment horizontal="center" vertical="center" textRotation="255" wrapText="1"/>
    </xf>
    <xf numFmtId="0" fontId="17" fillId="0" borderId="60" xfId="0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horizontal="center" vertical="center"/>
    </xf>
    <xf numFmtId="0" fontId="5" fillId="0" borderId="76" xfId="0" applyFont="1" applyFill="1" applyBorder="1" applyAlignment="1">
      <alignment horizontal="center" vertical="center" textRotation="255" wrapText="1"/>
    </xf>
    <xf numFmtId="0" fontId="5" fillId="0" borderId="84" xfId="0" applyFont="1" applyFill="1" applyBorder="1" applyAlignment="1">
      <alignment horizontal="center" vertical="center" textRotation="255" wrapText="1"/>
    </xf>
    <xf numFmtId="0" fontId="5" fillId="0" borderId="12" xfId="0" applyFont="1" applyFill="1" applyBorder="1" applyAlignment="1">
      <alignment horizontal="center" vertical="center" textRotation="255" wrapText="1"/>
    </xf>
    <xf numFmtId="0" fontId="5" fillId="0" borderId="113" xfId="0" applyFont="1" applyFill="1" applyBorder="1" applyAlignment="1">
      <alignment horizontal="center" vertical="center" textRotation="255" wrapText="1"/>
    </xf>
    <xf numFmtId="0" fontId="5" fillId="0" borderId="27" xfId="0" applyFont="1" applyFill="1" applyBorder="1" applyAlignment="1">
      <alignment horizontal="center" vertical="center" textRotation="255" wrapText="1"/>
    </xf>
    <xf numFmtId="0" fontId="5" fillId="0" borderId="36" xfId="0" applyFont="1" applyFill="1" applyBorder="1" applyAlignment="1">
      <alignment horizontal="center" vertical="center" textRotation="255" wrapText="1"/>
    </xf>
    <xf numFmtId="0" fontId="17" fillId="0" borderId="79" xfId="0" applyFont="1" applyFill="1" applyBorder="1" applyAlignment="1">
      <alignment horizontal="center" vertical="center"/>
    </xf>
    <xf numFmtId="0" fontId="17" fillId="0" borderId="80" xfId="0" applyFont="1" applyFill="1" applyBorder="1" applyAlignment="1">
      <alignment horizontal="center" vertical="center"/>
    </xf>
    <xf numFmtId="0" fontId="17" fillId="0" borderId="41" xfId="0" applyFont="1" applyFill="1" applyBorder="1" applyAlignment="1">
      <alignment horizontal="center" vertical="center"/>
    </xf>
    <xf numFmtId="0" fontId="5" fillId="0" borderId="38" xfId="0" applyFont="1" applyFill="1" applyBorder="1" applyAlignment="1">
      <alignment horizontal="center" vertical="center" textRotation="255"/>
    </xf>
    <xf numFmtId="0" fontId="5" fillId="0" borderId="47" xfId="0" applyFont="1" applyFill="1" applyBorder="1" applyAlignment="1">
      <alignment horizontal="center" vertical="center" textRotation="255"/>
    </xf>
    <xf numFmtId="0" fontId="5" fillId="0" borderId="59" xfId="0" applyFont="1" applyFill="1" applyBorder="1" applyAlignment="1">
      <alignment horizontal="center" vertical="center" textRotation="255"/>
    </xf>
    <xf numFmtId="0" fontId="5" fillId="0" borderId="82" xfId="0" applyFont="1" applyFill="1" applyBorder="1" applyAlignment="1">
      <alignment horizontal="center" vertical="center" textRotation="255" wrapText="1"/>
    </xf>
    <xf numFmtId="0" fontId="5" fillId="0" borderId="112" xfId="0" applyFont="1" applyFill="1" applyBorder="1" applyAlignment="1">
      <alignment horizontal="center" vertical="center" textRotation="255" wrapText="1"/>
    </xf>
    <xf numFmtId="0" fontId="5" fillId="0" borderId="33" xfId="0" applyFont="1" applyFill="1" applyBorder="1" applyAlignment="1">
      <alignment horizontal="center" vertical="center" textRotation="255" wrapText="1"/>
    </xf>
    <xf numFmtId="0" fontId="5" fillId="0" borderId="52" xfId="11" applyFont="1" applyFill="1" applyBorder="1" applyAlignment="1">
      <alignment horizontal="center" vertical="center" wrapText="1"/>
    </xf>
    <xf numFmtId="0" fontId="5" fillId="0" borderId="20" xfId="11" applyFont="1" applyFill="1" applyBorder="1" applyAlignment="1">
      <alignment horizontal="center" vertical="center" wrapText="1"/>
    </xf>
    <xf numFmtId="0" fontId="5" fillId="0" borderId="38" xfId="0" applyFont="1" applyFill="1" applyBorder="1" applyAlignment="1">
      <alignment horizontal="center" vertical="center" textRotation="255" wrapText="1"/>
    </xf>
    <xf numFmtId="0" fontId="5" fillId="0" borderId="47" xfId="0" applyFont="1" applyFill="1" applyBorder="1" applyAlignment="1">
      <alignment horizontal="center" vertical="center" textRotation="255" wrapText="1"/>
    </xf>
    <xf numFmtId="0" fontId="5" fillId="0" borderId="59" xfId="0" applyFont="1" applyFill="1" applyBorder="1" applyAlignment="1">
      <alignment horizontal="center" vertical="center" textRotation="255" wrapText="1"/>
    </xf>
    <xf numFmtId="0" fontId="5" fillId="0" borderId="82" xfId="0" applyFont="1" applyFill="1" applyBorder="1" applyAlignment="1">
      <alignment horizontal="center" vertical="center" textRotation="255"/>
    </xf>
    <xf numFmtId="0" fontId="5" fillId="0" borderId="112" xfId="0" applyFont="1" applyFill="1" applyBorder="1" applyAlignment="1">
      <alignment horizontal="center" vertical="center" textRotation="255"/>
    </xf>
    <xf numFmtId="0" fontId="5" fillId="0" borderId="33" xfId="0" applyFont="1" applyFill="1" applyBorder="1" applyAlignment="1">
      <alignment horizontal="center" vertical="center" textRotation="255"/>
    </xf>
    <xf numFmtId="0" fontId="17" fillId="0" borderId="62" xfId="0" applyFont="1" applyFill="1" applyBorder="1" applyAlignment="1">
      <alignment horizontal="center" vertical="center"/>
    </xf>
    <xf numFmtId="0" fontId="0" fillId="0" borderId="112" xfId="0" applyFont="1" applyFill="1" applyBorder="1" applyAlignment="1">
      <alignment horizontal="center" vertical="center" textRotation="255"/>
    </xf>
    <xf numFmtId="0" fontId="0" fillId="0" borderId="33" xfId="0" applyFont="1" applyFill="1" applyBorder="1" applyAlignment="1">
      <alignment horizontal="center" vertical="center" textRotation="255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textRotation="255" shrinkToFit="1"/>
    </xf>
    <xf numFmtId="0" fontId="4" fillId="2" borderId="16" xfId="0" applyFont="1" applyFill="1" applyBorder="1" applyAlignment="1">
      <alignment horizontal="center" vertical="center" textRotation="255" shrinkToFit="1"/>
    </xf>
    <xf numFmtId="0" fontId="4" fillId="2" borderId="31" xfId="0" applyFont="1" applyFill="1" applyBorder="1" applyAlignment="1">
      <alignment horizontal="center" vertical="center" textRotation="255" shrinkToFit="1"/>
    </xf>
    <xf numFmtId="49" fontId="4" fillId="4" borderId="4" xfId="0" applyNumberFormat="1" applyFont="1" applyFill="1" applyBorder="1" applyAlignment="1">
      <alignment horizontal="center" vertical="center" textRotation="255" shrinkToFit="1"/>
    </xf>
    <xf numFmtId="49" fontId="4" fillId="4" borderId="14" xfId="0" applyNumberFormat="1" applyFont="1" applyFill="1" applyBorder="1" applyAlignment="1">
      <alignment horizontal="center" vertical="center" textRotation="255" shrinkToFit="1"/>
    </xf>
    <xf numFmtId="49" fontId="4" fillId="4" borderId="29" xfId="0" applyNumberFormat="1" applyFont="1" applyFill="1" applyBorder="1" applyAlignment="1">
      <alignment horizontal="center" vertical="center" textRotation="255" shrinkToFit="1"/>
    </xf>
  </cellXfs>
  <cellStyles count="13">
    <cellStyle name="표준" xfId="0" builtinId="0"/>
    <cellStyle name="표준 14" xfId="5"/>
    <cellStyle name="표준 15" xfId="7"/>
    <cellStyle name="표준 16" xfId="9"/>
    <cellStyle name="표준 17" xfId="11"/>
    <cellStyle name="표준 18" xfId="6"/>
    <cellStyle name="표준 19" xfId="12"/>
    <cellStyle name="표준 2" xfId="1"/>
    <cellStyle name="표준 4" xfId="2"/>
    <cellStyle name="표준 5" xfId="3"/>
    <cellStyle name="표준 6" xfId="4"/>
    <cellStyle name="표준 8" xfId="8"/>
    <cellStyle name="표준 9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368;&#47924;\&#44592;&#54925;\&#51204;&#49328;&#54868;\MKC\&#51064;&#49324;\&#44368;&#50896;&#45824;&#5110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원대장"/>
    </sheetNames>
    <definedNames>
      <definedName name="매크로6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121"/>
  <sheetViews>
    <sheetView tabSelected="1" zoomScaleNormal="100" workbookViewId="0">
      <pane xSplit="3" ySplit="6" topLeftCell="D7" activePane="bottomRight" state="frozen"/>
      <selection activeCell="M115" sqref="M115"/>
      <selection pane="topRight" activeCell="M115" sqref="M115"/>
      <selection pane="bottomLeft" activeCell="M115" sqref="M115"/>
      <selection pane="bottomRight" activeCell="AK20" sqref="AK20"/>
    </sheetView>
  </sheetViews>
  <sheetFormatPr defaultColWidth="8.88671875" defaultRowHeight="13.5" x14ac:dyDescent="0.15"/>
  <cols>
    <col min="1" max="1" width="2.44140625" style="3" customWidth="1"/>
    <col min="2" max="2" width="2.33203125" style="3" customWidth="1"/>
    <col min="3" max="3" width="4.88671875" style="3" customWidth="1"/>
    <col min="4" max="4" width="15.44140625" style="325" customWidth="1"/>
    <col min="5" max="6" width="2.6640625" style="4" customWidth="1"/>
    <col min="7" max="11" width="3.33203125" style="5" customWidth="1"/>
    <col min="12" max="12" width="3.33203125" style="6" customWidth="1"/>
    <col min="13" max="18" width="3.6640625" style="6" customWidth="1"/>
    <col min="19" max="23" width="3.6640625" style="5" customWidth="1"/>
    <col min="24" max="29" width="3.6640625" style="7" customWidth="1"/>
    <col min="30" max="30" width="5" style="7" customWidth="1"/>
    <col min="31" max="31" width="4.6640625" style="7" customWidth="1"/>
    <col min="32" max="32" width="4" style="7" customWidth="1"/>
    <col min="33" max="33" width="5.44140625" style="7" customWidth="1"/>
    <col min="34" max="35" width="4.33203125" style="1" customWidth="1"/>
    <col min="36" max="36" width="3.5546875" style="2" customWidth="1"/>
    <col min="37" max="39" width="8.88671875" style="2"/>
    <col min="40" max="16384" width="8.88671875" style="3"/>
  </cols>
  <sheetData>
    <row r="1" spans="1:39" ht="21.75" customHeight="1" x14ac:dyDescent="0.15">
      <c r="A1" s="747" t="s">
        <v>205</v>
      </c>
      <c r="B1" s="747"/>
      <c r="C1" s="747"/>
      <c r="D1" s="747"/>
      <c r="E1" s="747"/>
      <c r="F1" s="747"/>
      <c r="G1" s="747"/>
      <c r="H1" s="747"/>
      <c r="I1" s="747"/>
      <c r="J1" s="747"/>
      <c r="K1" s="747"/>
      <c r="L1" s="747"/>
      <c r="M1" s="747"/>
      <c r="N1" s="747"/>
      <c r="O1" s="747"/>
      <c r="P1" s="747"/>
      <c r="Q1" s="747"/>
      <c r="R1" s="747"/>
      <c r="S1" s="747"/>
      <c r="T1" s="747"/>
      <c r="U1" s="747"/>
      <c r="V1" s="747"/>
      <c r="W1" s="747"/>
      <c r="X1" s="747"/>
      <c r="Y1" s="747"/>
      <c r="Z1" s="747"/>
      <c r="AA1" s="747"/>
      <c r="AB1" s="747"/>
      <c r="AC1" s="747"/>
      <c r="AD1" s="747"/>
      <c r="AE1" s="747"/>
      <c r="AF1" s="747"/>
      <c r="AG1" s="747"/>
    </row>
    <row r="2" spans="1:39" ht="16.5" customHeight="1" thickBot="1" x14ac:dyDescent="0.2">
      <c r="A2" s="748" t="s">
        <v>206</v>
      </c>
      <c r="B2" s="748"/>
      <c r="C2" s="748"/>
      <c r="D2" s="748"/>
      <c r="AB2" s="749" t="s">
        <v>207</v>
      </c>
      <c r="AC2" s="749"/>
      <c r="AD2" s="749"/>
      <c r="AE2" s="749"/>
      <c r="AF2" s="749"/>
      <c r="AG2" s="749"/>
    </row>
    <row r="3" spans="1:39" s="9" customFormat="1" ht="12" customHeight="1" x14ac:dyDescent="0.15">
      <c r="A3" s="750" t="s">
        <v>208</v>
      </c>
      <c r="B3" s="751"/>
      <c r="C3" s="756" t="s">
        <v>209</v>
      </c>
      <c r="D3" s="759" t="s">
        <v>5</v>
      </c>
      <c r="E3" s="762" t="s">
        <v>210</v>
      </c>
      <c r="F3" s="765" t="s">
        <v>7</v>
      </c>
      <c r="G3" s="768" t="s">
        <v>211</v>
      </c>
      <c r="H3" s="769"/>
      <c r="I3" s="769"/>
      <c r="J3" s="769"/>
      <c r="K3" s="769"/>
      <c r="L3" s="769"/>
      <c r="M3" s="768" t="s">
        <v>212</v>
      </c>
      <c r="N3" s="769"/>
      <c r="O3" s="769"/>
      <c r="P3" s="769"/>
      <c r="Q3" s="769"/>
      <c r="R3" s="770"/>
      <c r="S3" s="768" t="s">
        <v>213</v>
      </c>
      <c r="T3" s="769"/>
      <c r="U3" s="769"/>
      <c r="V3" s="769"/>
      <c r="W3" s="769"/>
      <c r="X3" s="769"/>
      <c r="Y3" s="768" t="s">
        <v>214</v>
      </c>
      <c r="Z3" s="769"/>
      <c r="AA3" s="769"/>
      <c r="AB3" s="769"/>
      <c r="AC3" s="769"/>
      <c r="AD3" s="770"/>
      <c r="AE3" s="771" t="s">
        <v>12</v>
      </c>
      <c r="AF3" s="771"/>
      <c r="AG3" s="772"/>
      <c r="AH3" s="326"/>
      <c r="AI3" s="326"/>
      <c r="AJ3" s="8"/>
      <c r="AK3" s="8"/>
      <c r="AL3" s="8"/>
      <c r="AM3" s="8"/>
    </row>
    <row r="4" spans="1:39" s="9" customFormat="1" ht="12" customHeight="1" x14ac:dyDescent="0.15">
      <c r="A4" s="752"/>
      <c r="B4" s="753"/>
      <c r="C4" s="757"/>
      <c r="D4" s="760"/>
      <c r="E4" s="763"/>
      <c r="F4" s="766"/>
      <c r="G4" s="11" t="s">
        <v>13</v>
      </c>
      <c r="H4" s="12"/>
      <c r="I4" s="12"/>
      <c r="J4" s="12" t="s">
        <v>14</v>
      </c>
      <c r="K4" s="12"/>
      <c r="L4" s="13"/>
      <c r="M4" s="11" t="s">
        <v>13</v>
      </c>
      <c r="N4" s="12"/>
      <c r="O4" s="12"/>
      <c r="P4" s="12" t="s">
        <v>14</v>
      </c>
      <c r="Q4" s="12"/>
      <c r="R4" s="14"/>
      <c r="S4" s="12" t="s">
        <v>13</v>
      </c>
      <c r="T4" s="12"/>
      <c r="U4" s="12"/>
      <c r="V4" s="12" t="s">
        <v>14</v>
      </c>
      <c r="W4" s="12"/>
      <c r="X4" s="13"/>
      <c r="Y4" s="11" t="s">
        <v>13</v>
      </c>
      <c r="Z4" s="12"/>
      <c r="AA4" s="12"/>
      <c r="AB4" s="12" t="s">
        <v>14</v>
      </c>
      <c r="AC4" s="12"/>
      <c r="AD4" s="14"/>
      <c r="AE4" s="773"/>
      <c r="AF4" s="773"/>
      <c r="AG4" s="774"/>
      <c r="AH4" s="15"/>
      <c r="AI4" s="15"/>
      <c r="AJ4" s="8"/>
      <c r="AK4" s="8"/>
      <c r="AL4" s="8"/>
      <c r="AM4" s="8"/>
    </row>
    <row r="5" spans="1:39" s="9" customFormat="1" ht="12" customHeight="1" x14ac:dyDescent="0.15">
      <c r="A5" s="752"/>
      <c r="B5" s="753"/>
      <c r="C5" s="757"/>
      <c r="D5" s="760"/>
      <c r="E5" s="763"/>
      <c r="F5" s="766"/>
      <c r="G5" s="16" t="s">
        <v>15</v>
      </c>
      <c r="H5" s="12" t="s">
        <v>16</v>
      </c>
      <c r="I5" s="12"/>
      <c r="J5" s="17" t="s">
        <v>15</v>
      </c>
      <c r="K5" s="12" t="s">
        <v>16</v>
      </c>
      <c r="L5" s="13"/>
      <c r="M5" s="16" t="s">
        <v>15</v>
      </c>
      <c r="N5" s="12" t="s">
        <v>16</v>
      </c>
      <c r="O5" s="12"/>
      <c r="P5" s="17" t="s">
        <v>15</v>
      </c>
      <c r="Q5" s="12" t="s">
        <v>16</v>
      </c>
      <c r="R5" s="14"/>
      <c r="S5" s="17" t="s">
        <v>15</v>
      </c>
      <c r="T5" s="12" t="s">
        <v>16</v>
      </c>
      <c r="U5" s="12"/>
      <c r="V5" s="17" t="s">
        <v>15</v>
      </c>
      <c r="W5" s="12" t="s">
        <v>16</v>
      </c>
      <c r="X5" s="13"/>
      <c r="Y5" s="16" t="s">
        <v>15</v>
      </c>
      <c r="Z5" s="12" t="s">
        <v>16</v>
      </c>
      <c r="AA5" s="12"/>
      <c r="AB5" s="18" t="s">
        <v>15</v>
      </c>
      <c r="AC5" s="12" t="s">
        <v>16</v>
      </c>
      <c r="AD5" s="14"/>
      <c r="AE5" s="18" t="s">
        <v>15</v>
      </c>
      <c r="AF5" s="12" t="s">
        <v>16</v>
      </c>
      <c r="AG5" s="19"/>
      <c r="AH5" s="326"/>
      <c r="AI5" s="326"/>
      <c r="AJ5" s="8"/>
      <c r="AK5" s="8"/>
      <c r="AL5" s="8"/>
      <c r="AM5" s="8"/>
    </row>
    <row r="6" spans="1:39" s="9" customFormat="1" ht="12" customHeight="1" x14ac:dyDescent="0.15">
      <c r="A6" s="754"/>
      <c r="B6" s="755"/>
      <c r="C6" s="758"/>
      <c r="D6" s="761"/>
      <c r="E6" s="764"/>
      <c r="F6" s="767"/>
      <c r="G6" s="21" t="s">
        <v>17</v>
      </c>
      <c r="H6" s="22" t="s">
        <v>18</v>
      </c>
      <c r="I6" s="22" t="s">
        <v>19</v>
      </c>
      <c r="J6" s="23" t="s">
        <v>17</v>
      </c>
      <c r="K6" s="22" t="s">
        <v>18</v>
      </c>
      <c r="L6" s="24" t="s">
        <v>19</v>
      </c>
      <c r="M6" s="21" t="s">
        <v>17</v>
      </c>
      <c r="N6" s="22" t="s">
        <v>18</v>
      </c>
      <c r="O6" s="22" t="s">
        <v>19</v>
      </c>
      <c r="P6" s="23" t="s">
        <v>17</v>
      </c>
      <c r="Q6" s="22" t="s">
        <v>18</v>
      </c>
      <c r="R6" s="25" t="s">
        <v>19</v>
      </c>
      <c r="S6" s="23" t="s">
        <v>17</v>
      </c>
      <c r="T6" s="22" t="s">
        <v>18</v>
      </c>
      <c r="U6" s="22" t="s">
        <v>19</v>
      </c>
      <c r="V6" s="23" t="s">
        <v>17</v>
      </c>
      <c r="W6" s="22" t="s">
        <v>18</v>
      </c>
      <c r="X6" s="24" t="s">
        <v>19</v>
      </c>
      <c r="Y6" s="21" t="s">
        <v>17</v>
      </c>
      <c r="Z6" s="22" t="s">
        <v>18</v>
      </c>
      <c r="AA6" s="22" t="s">
        <v>19</v>
      </c>
      <c r="AB6" s="26" t="s">
        <v>17</v>
      </c>
      <c r="AC6" s="22" t="s">
        <v>18</v>
      </c>
      <c r="AD6" s="25" t="s">
        <v>19</v>
      </c>
      <c r="AE6" s="26" t="s">
        <v>17</v>
      </c>
      <c r="AF6" s="22" t="s">
        <v>18</v>
      </c>
      <c r="AG6" s="27" t="s">
        <v>19</v>
      </c>
      <c r="AH6" s="20"/>
      <c r="AI6" s="20"/>
      <c r="AJ6" s="8"/>
      <c r="AK6" s="8"/>
      <c r="AL6" s="8"/>
      <c r="AM6" s="8"/>
    </row>
    <row r="7" spans="1:39" s="9" customFormat="1" ht="11.25" customHeight="1" x14ac:dyDescent="0.15">
      <c r="A7" s="775" t="s">
        <v>215</v>
      </c>
      <c r="B7" s="778" t="s">
        <v>216</v>
      </c>
      <c r="C7" s="28" t="s">
        <v>217</v>
      </c>
      <c r="D7" s="307" t="s">
        <v>218</v>
      </c>
      <c r="E7" s="30"/>
      <c r="F7" s="31"/>
      <c r="G7" s="32">
        <v>1</v>
      </c>
      <c r="H7" s="33"/>
      <c r="I7" s="34">
        <v>2</v>
      </c>
      <c r="J7" s="34"/>
      <c r="K7" s="34"/>
      <c r="L7" s="35"/>
      <c r="M7" s="36"/>
      <c r="N7" s="34"/>
      <c r="O7" s="34"/>
      <c r="P7" s="34"/>
      <c r="Q7" s="34"/>
      <c r="R7" s="37"/>
      <c r="S7" s="36"/>
      <c r="T7" s="34"/>
      <c r="U7" s="34"/>
      <c r="V7" s="34"/>
      <c r="W7" s="34"/>
      <c r="X7" s="37"/>
      <c r="Y7" s="34"/>
      <c r="Z7" s="34"/>
      <c r="AA7" s="34"/>
      <c r="AB7" s="34"/>
      <c r="AC7" s="34"/>
      <c r="AD7" s="35"/>
      <c r="AE7" s="36">
        <f t="shared" ref="AE7:AG22" si="0">G7+J7+M7+P7+S7+V7+Y7+AB7</f>
        <v>1</v>
      </c>
      <c r="AF7" s="34">
        <f t="shared" si="0"/>
        <v>0</v>
      </c>
      <c r="AG7" s="38">
        <f t="shared" si="0"/>
        <v>2</v>
      </c>
      <c r="AH7" s="20"/>
      <c r="AI7" s="20"/>
      <c r="AJ7" s="8"/>
      <c r="AK7" s="8"/>
      <c r="AL7" s="8"/>
      <c r="AM7" s="8"/>
    </row>
    <row r="8" spans="1:39" s="9" customFormat="1" ht="11.25" customHeight="1" x14ac:dyDescent="0.15">
      <c r="A8" s="776"/>
      <c r="B8" s="779"/>
      <c r="C8" s="39" t="s">
        <v>219</v>
      </c>
      <c r="D8" s="344" t="s">
        <v>220</v>
      </c>
      <c r="E8" s="41"/>
      <c r="F8" s="42"/>
      <c r="G8" s="43"/>
      <c r="H8" s="44"/>
      <c r="I8" s="44"/>
      <c r="J8" s="44">
        <v>1</v>
      </c>
      <c r="K8" s="44"/>
      <c r="L8" s="45">
        <v>2</v>
      </c>
      <c r="M8" s="43"/>
      <c r="N8" s="44"/>
      <c r="O8" s="44"/>
      <c r="P8" s="44"/>
      <c r="Q8" s="44"/>
      <c r="R8" s="46"/>
      <c r="S8" s="43"/>
      <c r="T8" s="44"/>
      <c r="U8" s="44"/>
      <c r="V8" s="44"/>
      <c r="W8" s="44"/>
      <c r="X8" s="46"/>
      <c r="Y8" s="44"/>
      <c r="Z8" s="44"/>
      <c r="AA8" s="44"/>
      <c r="AB8" s="44"/>
      <c r="AC8" s="44"/>
      <c r="AD8" s="45"/>
      <c r="AE8" s="43">
        <f>G8+J8+M8+P8+S8+V8+Y8+AB8</f>
        <v>1</v>
      </c>
      <c r="AF8" s="44">
        <f t="shared" si="0"/>
        <v>0</v>
      </c>
      <c r="AG8" s="47">
        <f t="shared" si="0"/>
        <v>2</v>
      </c>
      <c r="AH8" s="48"/>
      <c r="AI8" s="48"/>
      <c r="AJ8" s="8"/>
      <c r="AK8" s="8"/>
      <c r="AL8" s="8"/>
      <c r="AM8" s="8"/>
    </row>
    <row r="9" spans="1:39" s="9" customFormat="1" ht="11.25" customHeight="1" x14ac:dyDescent="0.15">
      <c r="A9" s="776"/>
      <c r="B9" s="779"/>
      <c r="C9" s="39" t="s">
        <v>221</v>
      </c>
      <c r="D9" s="235" t="s">
        <v>222</v>
      </c>
      <c r="E9" s="41"/>
      <c r="F9" s="42"/>
      <c r="G9" s="43">
        <v>1</v>
      </c>
      <c r="H9" s="44">
        <v>1</v>
      </c>
      <c r="I9" s="44"/>
      <c r="J9" s="44">
        <v>1</v>
      </c>
      <c r="K9" s="44">
        <v>1</v>
      </c>
      <c r="L9" s="45"/>
      <c r="M9" s="43"/>
      <c r="N9" s="44"/>
      <c r="O9" s="44"/>
      <c r="P9" s="44"/>
      <c r="Q9" s="44"/>
      <c r="R9" s="46"/>
      <c r="S9" s="43"/>
      <c r="T9" s="44"/>
      <c r="U9" s="44"/>
      <c r="V9" s="44"/>
      <c r="W9" s="44"/>
      <c r="X9" s="46"/>
      <c r="Y9" s="44"/>
      <c r="Z9" s="44"/>
      <c r="AA9" s="44"/>
      <c r="AB9" s="44"/>
      <c r="AC9" s="44"/>
      <c r="AD9" s="45"/>
      <c r="AE9" s="43">
        <f t="shared" ref="AE9:AE13" si="1">G9+J9+M9+P9+S9+V9+Y9+AB9</f>
        <v>2</v>
      </c>
      <c r="AF9" s="44">
        <f t="shared" si="0"/>
        <v>2</v>
      </c>
      <c r="AG9" s="47">
        <f t="shared" si="0"/>
        <v>0</v>
      </c>
      <c r="AH9" s="48"/>
      <c r="AI9" s="48"/>
      <c r="AJ9" s="8"/>
      <c r="AK9" s="8"/>
      <c r="AL9" s="8"/>
      <c r="AM9" s="8"/>
    </row>
    <row r="10" spans="1:39" s="9" customFormat="1" ht="11.25" customHeight="1" x14ac:dyDescent="0.15">
      <c r="A10" s="776"/>
      <c r="B10" s="779"/>
      <c r="C10" s="39"/>
      <c r="D10" s="235" t="s">
        <v>31</v>
      </c>
      <c r="E10" s="41"/>
      <c r="F10" s="42"/>
      <c r="G10" s="43"/>
      <c r="H10" s="44"/>
      <c r="I10" s="44"/>
      <c r="J10" s="44"/>
      <c r="K10" s="44"/>
      <c r="L10" s="45"/>
      <c r="M10" s="51">
        <v>2</v>
      </c>
      <c r="N10" s="52">
        <v>2</v>
      </c>
      <c r="O10" s="52"/>
      <c r="P10" s="52">
        <v>2</v>
      </c>
      <c r="Q10" s="52">
        <v>2</v>
      </c>
      <c r="R10" s="46"/>
      <c r="S10" s="43"/>
      <c r="T10" s="44"/>
      <c r="U10" s="44"/>
      <c r="V10" s="44"/>
      <c r="W10" s="44"/>
      <c r="X10" s="46"/>
      <c r="Y10" s="44"/>
      <c r="Z10" s="44"/>
      <c r="AA10" s="44"/>
      <c r="AB10" s="53"/>
      <c r="AC10" s="44"/>
      <c r="AD10" s="45"/>
      <c r="AE10" s="43">
        <f t="shared" si="1"/>
        <v>4</v>
      </c>
      <c r="AF10" s="44">
        <f t="shared" si="0"/>
        <v>4</v>
      </c>
      <c r="AG10" s="47">
        <f t="shared" si="0"/>
        <v>0</v>
      </c>
      <c r="AH10" s="20"/>
      <c r="AI10" s="20"/>
      <c r="AJ10" s="8"/>
      <c r="AK10" s="8"/>
      <c r="AL10" s="8"/>
      <c r="AM10" s="8"/>
    </row>
    <row r="11" spans="1:39" s="9" customFormat="1" ht="11.25" customHeight="1" x14ac:dyDescent="0.15">
      <c r="A11" s="776"/>
      <c r="B11" s="779"/>
      <c r="C11" s="39" t="s">
        <v>219</v>
      </c>
      <c r="D11" s="235" t="s">
        <v>33</v>
      </c>
      <c r="E11" s="41"/>
      <c r="F11" s="42"/>
      <c r="G11" s="43"/>
      <c r="H11" s="44"/>
      <c r="I11" s="44"/>
      <c r="J11" s="44">
        <v>1</v>
      </c>
      <c r="K11" s="44">
        <v>1</v>
      </c>
      <c r="L11" s="45"/>
      <c r="M11" s="55"/>
      <c r="N11" s="56"/>
      <c r="O11" s="44"/>
      <c r="P11" s="44"/>
      <c r="Q11" s="44"/>
      <c r="R11" s="46"/>
      <c r="S11" s="43"/>
      <c r="T11" s="44"/>
      <c r="U11" s="44"/>
      <c r="V11" s="44"/>
      <c r="W11" s="44"/>
      <c r="X11" s="46"/>
      <c r="Y11" s="44"/>
      <c r="Z11" s="44"/>
      <c r="AA11" s="44"/>
      <c r="AB11" s="44"/>
      <c r="AC11" s="44"/>
      <c r="AD11" s="45"/>
      <c r="AE11" s="43">
        <f t="shared" si="1"/>
        <v>1</v>
      </c>
      <c r="AF11" s="44">
        <f t="shared" si="0"/>
        <v>1</v>
      </c>
      <c r="AG11" s="47">
        <f t="shared" si="0"/>
        <v>0</v>
      </c>
      <c r="AH11" s="20"/>
      <c r="AI11" s="20"/>
      <c r="AJ11" s="8"/>
      <c r="AK11" s="8"/>
      <c r="AL11" s="8"/>
      <c r="AM11" s="8"/>
    </row>
    <row r="12" spans="1:39" s="9" customFormat="1" ht="11.25" customHeight="1" x14ac:dyDescent="0.15">
      <c r="A12" s="776"/>
      <c r="B12" s="779"/>
      <c r="C12" s="39"/>
      <c r="D12" s="235" t="s">
        <v>223</v>
      </c>
      <c r="E12" s="41"/>
      <c r="F12" s="42"/>
      <c r="G12" s="43"/>
      <c r="H12" s="44"/>
      <c r="I12" s="44"/>
      <c r="J12" s="44"/>
      <c r="K12" s="44"/>
      <c r="L12" s="45"/>
      <c r="M12" s="55">
        <v>1</v>
      </c>
      <c r="N12" s="56">
        <v>1</v>
      </c>
      <c r="O12" s="44"/>
      <c r="P12" s="44">
        <v>1</v>
      </c>
      <c r="Q12" s="44">
        <v>1</v>
      </c>
      <c r="R12" s="46"/>
      <c r="S12" s="43">
        <v>1</v>
      </c>
      <c r="T12" s="44">
        <v>1</v>
      </c>
      <c r="U12" s="44"/>
      <c r="V12" s="44">
        <v>1</v>
      </c>
      <c r="W12" s="44">
        <v>1</v>
      </c>
      <c r="X12" s="46"/>
      <c r="Y12" s="44"/>
      <c r="Z12" s="44"/>
      <c r="AA12" s="44"/>
      <c r="AB12" s="44"/>
      <c r="AC12" s="44"/>
      <c r="AD12" s="45"/>
      <c r="AE12" s="43">
        <f t="shared" si="1"/>
        <v>4</v>
      </c>
      <c r="AF12" s="44">
        <f t="shared" si="0"/>
        <v>4</v>
      </c>
      <c r="AG12" s="47">
        <f t="shared" si="0"/>
        <v>0</v>
      </c>
      <c r="AH12" s="20"/>
      <c r="AI12" s="20"/>
      <c r="AJ12" s="8"/>
      <c r="AK12" s="8"/>
      <c r="AL12" s="8"/>
      <c r="AM12" s="8"/>
    </row>
    <row r="13" spans="1:39" s="9" customFormat="1" ht="11.25" customHeight="1" x14ac:dyDescent="0.15">
      <c r="A13" s="776"/>
      <c r="B13" s="779"/>
      <c r="C13" s="39" t="s">
        <v>224</v>
      </c>
      <c r="D13" s="235" t="s">
        <v>225</v>
      </c>
      <c r="E13" s="41"/>
      <c r="F13" s="42"/>
      <c r="G13" s="43"/>
      <c r="H13" s="44"/>
      <c r="I13" s="44"/>
      <c r="J13" s="44"/>
      <c r="K13" s="44"/>
      <c r="L13" s="45"/>
      <c r="M13" s="55"/>
      <c r="N13" s="56"/>
      <c r="O13" s="44"/>
      <c r="P13" s="44"/>
      <c r="Q13" s="44"/>
      <c r="R13" s="46"/>
      <c r="S13" s="43"/>
      <c r="T13" s="44"/>
      <c r="U13" s="44"/>
      <c r="V13" s="44"/>
      <c r="W13" s="44"/>
      <c r="X13" s="46"/>
      <c r="Y13" s="57"/>
      <c r="Z13" s="44"/>
      <c r="AA13" s="44"/>
      <c r="AB13" s="44">
        <v>1</v>
      </c>
      <c r="AC13" s="44">
        <v>0</v>
      </c>
      <c r="AD13" s="45"/>
      <c r="AE13" s="43">
        <f t="shared" si="1"/>
        <v>1</v>
      </c>
      <c r="AF13" s="44">
        <f t="shared" si="0"/>
        <v>0</v>
      </c>
      <c r="AG13" s="47">
        <f t="shared" si="0"/>
        <v>0</v>
      </c>
      <c r="AH13" s="20"/>
      <c r="AI13" s="20"/>
      <c r="AJ13" s="8"/>
      <c r="AK13" s="8"/>
      <c r="AL13" s="8"/>
      <c r="AM13" s="8"/>
    </row>
    <row r="14" spans="1:39" s="9" customFormat="1" ht="11.25" customHeight="1" x14ac:dyDescent="0.15">
      <c r="A14" s="776"/>
      <c r="B14" s="780"/>
      <c r="C14" s="58"/>
      <c r="D14" s="308" t="s">
        <v>39</v>
      </c>
      <c r="E14" s="60"/>
      <c r="F14" s="61"/>
      <c r="G14" s="62">
        <f t="shared" ref="G14:AD14" si="2">SUM(G7:G13)</f>
        <v>2</v>
      </c>
      <c r="H14" s="63">
        <f t="shared" si="2"/>
        <v>1</v>
      </c>
      <c r="I14" s="63">
        <f t="shared" si="2"/>
        <v>2</v>
      </c>
      <c r="J14" s="63">
        <f t="shared" si="2"/>
        <v>3</v>
      </c>
      <c r="K14" s="63">
        <f t="shared" si="2"/>
        <v>2</v>
      </c>
      <c r="L14" s="64">
        <f t="shared" si="2"/>
        <v>2</v>
      </c>
      <c r="M14" s="62">
        <f t="shared" si="2"/>
        <v>3</v>
      </c>
      <c r="N14" s="63">
        <f t="shared" si="2"/>
        <v>3</v>
      </c>
      <c r="O14" s="63">
        <f t="shared" si="2"/>
        <v>0</v>
      </c>
      <c r="P14" s="63">
        <f t="shared" si="2"/>
        <v>3</v>
      </c>
      <c r="Q14" s="63">
        <f t="shared" si="2"/>
        <v>3</v>
      </c>
      <c r="R14" s="65">
        <f t="shared" si="2"/>
        <v>0</v>
      </c>
      <c r="S14" s="66">
        <f t="shared" si="2"/>
        <v>1</v>
      </c>
      <c r="T14" s="63">
        <f t="shared" si="2"/>
        <v>1</v>
      </c>
      <c r="U14" s="63">
        <f t="shared" si="2"/>
        <v>0</v>
      </c>
      <c r="V14" s="63">
        <f t="shared" si="2"/>
        <v>1</v>
      </c>
      <c r="W14" s="63">
        <f t="shared" si="2"/>
        <v>1</v>
      </c>
      <c r="X14" s="65">
        <f t="shared" si="2"/>
        <v>0</v>
      </c>
      <c r="Y14" s="66">
        <f t="shared" si="2"/>
        <v>0</v>
      </c>
      <c r="Z14" s="63">
        <f t="shared" si="2"/>
        <v>0</v>
      </c>
      <c r="AA14" s="63">
        <f t="shared" si="2"/>
        <v>0</v>
      </c>
      <c r="AB14" s="63">
        <f t="shared" si="2"/>
        <v>1</v>
      </c>
      <c r="AC14" s="63">
        <f t="shared" si="2"/>
        <v>0</v>
      </c>
      <c r="AD14" s="63">
        <f t="shared" si="2"/>
        <v>0</v>
      </c>
      <c r="AE14" s="62">
        <f>G14+J14+M14+P14+S14+V14+Y14+AB14</f>
        <v>14</v>
      </c>
      <c r="AF14" s="63">
        <f t="shared" si="0"/>
        <v>11</v>
      </c>
      <c r="AG14" s="67">
        <f t="shared" si="0"/>
        <v>4</v>
      </c>
      <c r="AH14" s="20"/>
      <c r="AI14" s="20"/>
      <c r="AJ14" s="8"/>
      <c r="AK14" s="8"/>
      <c r="AL14" s="8"/>
      <c r="AM14" s="8"/>
    </row>
    <row r="15" spans="1:39" s="9" customFormat="1" ht="11.25" customHeight="1" x14ac:dyDescent="0.15">
      <c r="A15" s="776"/>
      <c r="B15" s="781" t="s">
        <v>226</v>
      </c>
      <c r="C15" s="28"/>
      <c r="D15" s="309" t="s">
        <v>227</v>
      </c>
      <c r="E15" s="30"/>
      <c r="F15" s="31"/>
      <c r="G15" s="36">
        <v>1</v>
      </c>
      <c r="H15" s="34">
        <v>1</v>
      </c>
      <c r="I15" s="34"/>
      <c r="J15" s="34"/>
      <c r="K15" s="34"/>
      <c r="L15" s="35"/>
      <c r="M15" s="36"/>
      <c r="N15" s="34"/>
      <c r="O15" s="34"/>
      <c r="P15" s="34"/>
      <c r="Q15" s="34"/>
      <c r="R15" s="37"/>
      <c r="S15" s="68"/>
      <c r="T15" s="34"/>
      <c r="U15" s="34"/>
      <c r="V15" s="34"/>
      <c r="W15" s="34"/>
      <c r="X15" s="35"/>
      <c r="Y15" s="36"/>
      <c r="Z15" s="34"/>
      <c r="AA15" s="34"/>
      <c r="AB15" s="34"/>
      <c r="AC15" s="34"/>
      <c r="AD15" s="35"/>
      <c r="AE15" s="36">
        <f t="shared" si="0"/>
        <v>1</v>
      </c>
      <c r="AF15" s="34">
        <f t="shared" si="0"/>
        <v>1</v>
      </c>
      <c r="AG15" s="38">
        <f t="shared" si="0"/>
        <v>0</v>
      </c>
      <c r="AH15" s="20"/>
      <c r="AI15" s="20"/>
      <c r="AJ15" s="8"/>
      <c r="AK15" s="8"/>
      <c r="AL15" s="8"/>
      <c r="AM15" s="8"/>
    </row>
    <row r="16" spans="1:39" s="9" customFormat="1" ht="11.25" customHeight="1" x14ac:dyDescent="0.15">
      <c r="A16" s="776"/>
      <c r="B16" s="782"/>
      <c r="C16" s="39"/>
      <c r="D16" s="214" t="s">
        <v>228</v>
      </c>
      <c r="E16" s="70"/>
      <c r="F16" s="71"/>
      <c r="G16" s="72">
        <v>2</v>
      </c>
      <c r="H16" s="73">
        <v>2</v>
      </c>
      <c r="I16" s="73"/>
      <c r="J16" s="73"/>
      <c r="K16" s="73"/>
      <c r="L16" s="74"/>
      <c r="M16" s="72"/>
      <c r="N16" s="73"/>
      <c r="O16" s="73"/>
      <c r="P16" s="73"/>
      <c r="Q16" s="73"/>
      <c r="R16" s="75"/>
      <c r="S16" s="76"/>
      <c r="T16" s="73"/>
      <c r="U16" s="73"/>
      <c r="V16" s="73"/>
      <c r="W16" s="73"/>
      <c r="X16" s="74"/>
      <c r="Y16" s="72"/>
      <c r="Z16" s="73"/>
      <c r="AA16" s="73"/>
      <c r="AB16" s="73"/>
      <c r="AC16" s="73"/>
      <c r="AD16" s="75"/>
      <c r="AE16" s="43">
        <f t="shared" si="0"/>
        <v>2</v>
      </c>
      <c r="AF16" s="44">
        <f t="shared" si="0"/>
        <v>2</v>
      </c>
      <c r="AG16" s="47">
        <f t="shared" si="0"/>
        <v>0</v>
      </c>
      <c r="AH16" s="48"/>
      <c r="AI16" s="48"/>
      <c r="AJ16" s="8"/>
      <c r="AK16" s="8"/>
      <c r="AL16" s="8"/>
      <c r="AM16" s="8"/>
    </row>
    <row r="17" spans="1:39" s="9" customFormat="1" ht="11.25" customHeight="1" x14ac:dyDescent="0.15">
      <c r="A17" s="776"/>
      <c r="B17" s="782"/>
      <c r="C17" s="39" t="s">
        <v>224</v>
      </c>
      <c r="D17" s="235" t="s">
        <v>45</v>
      </c>
      <c r="E17" s="41"/>
      <c r="F17" s="42"/>
      <c r="G17" s="43">
        <v>1</v>
      </c>
      <c r="H17" s="44">
        <v>1</v>
      </c>
      <c r="I17" s="44"/>
      <c r="J17" s="44"/>
      <c r="K17" s="44"/>
      <c r="L17" s="45"/>
      <c r="M17" s="43"/>
      <c r="N17" s="44"/>
      <c r="O17" s="44"/>
      <c r="P17" s="44"/>
      <c r="Q17" s="44"/>
      <c r="R17" s="46"/>
      <c r="S17" s="43"/>
      <c r="T17" s="44"/>
      <c r="U17" s="44"/>
      <c r="V17" s="44"/>
      <c r="W17" s="44"/>
      <c r="X17" s="46"/>
      <c r="Y17" s="57"/>
      <c r="Z17" s="44"/>
      <c r="AA17" s="44"/>
      <c r="AB17" s="44"/>
      <c r="AC17" s="44"/>
      <c r="AD17" s="45"/>
      <c r="AE17" s="43">
        <f t="shared" si="0"/>
        <v>1</v>
      </c>
      <c r="AF17" s="44">
        <f t="shared" si="0"/>
        <v>1</v>
      </c>
      <c r="AG17" s="47">
        <f t="shared" si="0"/>
        <v>0</v>
      </c>
      <c r="AH17" s="48"/>
      <c r="AI17" s="48"/>
      <c r="AJ17" s="8"/>
      <c r="AK17" s="8"/>
      <c r="AL17" s="8"/>
      <c r="AM17" s="8"/>
    </row>
    <row r="18" spans="1:39" s="9" customFormat="1" ht="11.25" customHeight="1" x14ac:dyDescent="0.15">
      <c r="A18" s="776"/>
      <c r="B18" s="782"/>
      <c r="C18" s="39" t="s">
        <v>229</v>
      </c>
      <c r="D18" s="235" t="s">
        <v>230</v>
      </c>
      <c r="E18" s="41" t="s">
        <v>231</v>
      </c>
      <c r="F18" s="42"/>
      <c r="G18" s="43">
        <v>1</v>
      </c>
      <c r="H18" s="44">
        <v>1</v>
      </c>
      <c r="I18" s="44"/>
      <c r="J18" s="44"/>
      <c r="K18" s="44"/>
      <c r="L18" s="45"/>
      <c r="M18" s="43"/>
      <c r="N18" s="44"/>
      <c r="O18" s="44"/>
      <c r="P18" s="44"/>
      <c r="Q18" s="44"/>
      <c r="R18" s="46"/>
      <c r="S18" s="43"/>
      <c r="T18" s="44"/>
      <c r="U18" s="44"/>
      <c r="V18" s="44"/>
      <c r="W18" s="44"/>
      <c r="X18" s="46"/>
      <c r="Y18" s="57"/>
      <c r="Z18" s="44"/>
      <c r="AA18" s="44"/>
      <c r="AB18" s="44"/>
      <c r="AC18" s="44"/>
      <c r="AD18" s="45"/>
      <c r="AE18" s="43">
        <f t="shared" si="0"/>
        <v>1</v>
      </c>
      <c r="AF18" s="44">
        <f t="shared" si="0"/>
        <v>1</v>
      </c>
      <c r="AG18" s="47">
        <f t="shared" si="0"/>
        <v>0</v>
      </c>
      <c r="AH18" s="48"/>
      <c r="AI18" s="48"/>
      <c r="AJ18" s="8"/>
      <c r="AK18" s="8"/>
      <c r="AL18" s="8"/>
      <c r="AM18" s="8"/>
    </row>
    <row r="19" spans="1:39" s="9" customFormat="1" ht="11.25" customHeight="1" x14ac:dyDescent="0.15">
      <c r="A19" s="776"/>
      <c r="B19" s="782"/>
      <c r="C19" s="39" t="s">
        <v>232</v>
      </c>
      <c r="D19" s="235" t="s">
        <v>233</v>
      </c>
      <c r="E19" s="41" t="s">
        <v>51</v>
      </c>
      <c r="F19" s="42"/>
      <c r="G19" s="43"/>
      <c r="H19" s="44"/>
      <c r="I19" s="44"/>
      <c r="J19" s="44">
        <v>1</v>
      </c>
      <c r="K19" s="44">
        <v>1</v>
      </c>
      <c r="L19" s="45"/>
      <c r="M19" s="55"/>
      <c r="N19" s="56"/>
      <c r="O19" s="44"/>
      <c r="P19" s="44"/>
      <c r="Q19" s="44"/>
      <c r="R19" s="46"/>
      <c r="S19" s="43"/>
      <c r="T19" s="44"/>
      <c r="U19" s="44"/>
      <c r="V19" s="44"/>
      <c r="W19" s="44"/>
      <c r="X19" s="46"/>
      <c r="Y19" s="57"/>
      <c r="Z19" s="44"/>
      <c r="AA19" s="44"/>
      <c r="AB19" s="44"/>
      <c r="AC19" s="44"/>
      <c r="AD19" s="45"/>
      <c r="AE19" s="43">
        <f t="shared" si="0"/>
        <v>1</v>
      </c>
      <c r="AF19" s="44">
        <f t="shared" si="0"/>
        <v>1</v>
      </c>
      <c r="AG19" s="47">
        <f t="shared" si="0"/>
        <v>0</v>
      </c>
      <c r="AH19" s="48"/>
      <c r="AI19" s="48"/>
      <c r="AJ19" s="8"/>
      <c r="AK19" s="8"/>
      <c r="AL19" s="8"/>
      <c r="AM19" s="8"/>
    </row>
    <row r="20" spans="1:39" s="9" customFormat="1" ht="11.25" customHeight="1" x14ac:dyDescent="0.15">
      <c r="A20" s="776"/>
      <c r="B20" s="782"/>
      <c r="C20" s="39" t="s">
        <v>224</v>
      </c>
      <c r="D20" s="235" t="s">
        <v>234</v>
      </c>
      <c r="E20" s="41"/>
      <c r="F20" s="42"/>
      <c r="G20" s="43"/>
      <c r="H20" s="44"/>
      <c r="I20" s="44"/>
      <c r="J20" s="44">
        <v>1</v>
      </c>
      <c r="K20" s="44">
        <v>1</v>
      </c>
      <c r="L20" s="45"/>
      <c r="M20" s="43"/>
      <c r="N20" s="44"/>
      <c r="O20" s="44"/>
      <c r="P20" s="44"/>
      <c r="Q20" s="44"/>
      <c r="R20" s="46"/>
      <c r="S20" s="43"/>
      <c r="T20" s="44"/>
      <c r="U20" s="44"/>
      <c r="V20" s="44"/>
      <c r="W20" s="44"/>
      <c r="X20" s="46"/>
      <c r="Y20" s="57"/>
      <c r="Z20" s="44"/>
      <c r="AA20" s="44"/>
      <c r="AB20" s="44"/>
      <c r="AC20" s="44"/>
      <c r="AD20" s="45"/>
      <c r="AE20" s="43">
        <f t="shared" si="0"/>
        <v>1</v>
      </c>
      <c r="AF20" s="44">
        <f t="shared" si="0"/>
        <v>1</v>
      </c>
      <c r="AG20" s="47">
        <f t="shared" si="0"/>
        <v>0</v>
      </c>
      <c r="AH20" s="48"/>
      <c r="AI20" s="48"/>
      <c r="AJ20" s="8"/>
      <c r="AK20" s="8"/>
      <c r="AL20" s="8"/>
      <c r="AM20" s="8"/>
    </row>
    <row r="21" spans="1:39" s="9" customFormat="1" ht="11.25" customHeight="1" x14ac:dyDescent="0.15">
      <c r="A21" s="776"/>
      <c r="B21" s="782"/>
      <c r="C21" s="39"/>
      <c r="D21" s="235" t="s">
        <v>235</v>
      </c>
      <c r="E21" s="41"/>
      <c r="F21" s="42"/>
      <c r="G21" s="43"/>
      <c r="H21" s="44"/>
      <c r="I21" s="44"/>
      <c r="J21" s="44"/>
      <c r="K21" s="44"/>
      <c r="L21" s="45"/>
      <c r="M21" s="43"/>
      <c r="N21" s="44"/>
      <c r="O21" s="44"/>
      <c r="P21" s="44"/>
      <c r="Q21" s="44"/>
      <c r="R21" s="46"/>
      <c r="S21" s="43"/>
      <c r="T21" s="44"/>
      <c r="U21" s="44"/>
      <c r="V21" s="44"/>
      <c r="W21" s="44"/>
      <c r="X21" s="46"/>
      <c r="Y21" s="57"/>
      <c r="Z21" s="44"/>
      <c r="AA21" s="44"/>
      <c r="AB21" s="44">
        <v>1</v>
      </c>
      <c r="AC21" s="44">
        <v>1</v>
      </c>
      <c r="AD21" s="45"/>
      <c r="AE21" s="43">
        <f t="shared" si="0"/>
        <v>1</v>
      </c>
      <c r="AF21" s="44">
        <f t="shared" si="0"/>
        <v>1</v>
      </c>
      <c r="AG21" s="47">
        <f t="shared" si="0"/>
        <v>0</v>
      </c>
      <c r="AH21" s="48"/>
      <c r="AI21" s="48"/>
      <c r="AJ21" s="8"/>
      <c r="AK21" s="8"/>
      <c r="AL21" s="8"/>
      <c r="AM21" s="8"/>
    </row>
    <row r="22" spans="1:39" s="9" customFormat="1" ht="11.25" customHeight="1" x14ac:dyDescent="0.15">
      <c r="A22" s="776"/>
      <c r="B22" s="782"/>
      <c r="C22" s="39"/>
      <c r="D22" s="235" t="s">
        <v>236</v>
      </c>
      <c r="E22" s="41"/>
      <c r="F22" s="42"/>
      <c r="G22" s="43"/>
      <c r="H22" s="44"/>
      <c r="I22" s="44"/>
      <c r="J22" s="44"/>
      <c r="K22" s="44"/>
      <c r="L22" s="45"/>
      <c r="M22" s="43"/>
      <c r="N22" s="44"/>
      <c r="O22" s="44"/>
      <c r="P22" s="44"/>
      <c r="Q22" s="44"/>
      <c r="R22" s="46"/>
      <c r="S22" s="43"/>
      <c r="T22" s="44"/>
      <c r="U22" s="44"/>
      <c r="V22" s="44"/>
      <c r="W22" s="44"/>
      <c r="X22" s="46"/>
      <c r="Y22" s="57"/>
      <c r="Z22" s="44"/>
      <c r="AA22" s="44"/>
      <c r="AB22" s="44">
        <v>1</v>
      </c>
      <c r="AC22" s="44">
        <v>1</v>
      </c>
      <c r="AD22" s="45"/>
      <c r="AE22" s="43">
        <f t="shared" si="0"/>
        <v>1</v>
      </c>
      <c r="AF22" s="44">
        <f t="shared" si="0"/>
        <v>1</v>
      </c>
      <c r="AG22" s="47">
        <f t="shared" si="0"/>
        <v>0</v>
      </c>
      <c r="AH22" s="48"/>
      <c r="AI22" s="48"/>
      <c r="AJ22" s="8"/>
      <c r="AK22" s="8"/>
      <c r="AL22" s="8"/>
      <c r="AM22" s="8"/>
    </row>
    <row r="23" spans="1:39" s="9" customFormat="1" ht="11.25" customHeight="1" x14ac:dyDescent="0.15">
      <c r="A23" s="776"/>
      <c r="B23" s="782"/>
      <c r="C23" s="39"/>
      <c r="D23" s="235" t="s">
        <v>237</v>
      </c>
      <c r="E23" s="41"/>
      <c r="F23" s="42"/>
      <c r="G23" s="43">
        <v>1</v>
      </c>
      <c r="H23" s="44">
        <v>1</v>
      </c>
      <c r="I23" s="44"/>
      <c r="J23" s="44"/>
      <c r="K23" s="44"/>
      <c r="L23" s="45"/>
      <c r="M23" s="43"/>
      <c r="N23" s="44"/>
      <c r="O23" s="44"/>
      <c r="P23" s="44"/>
      <c r="Q23" s="44"/>
      <c r="R23" s="46"/>
      <c r="S23" s="43"/>
      <c r="T23" s="44"/>
      <c r="U23" s="44"/>
      <c r="V23" s="44"/>
      <c r="W23" s="44"/>
      <c r="X23" s="46"/>
      <c r="Y23" s="57"/>
      <c r="Z23" s="44"/>
      <c r="AA23" s="44"/>
      <c r="AB23" s="44"/>
      <c r="AC23" s="44"/>
      <c r="AD23" s="45"/>
      <c r="AE23" s="43">
        <f t="shared" ref="AE23:AG27" si="3">G23+J23+M23+P23+S23+V23+Y23+AB23</f>
        <v>1</v>
      </c>
      <c r="AF23" s="44">
        <f t="shared" si="3"/>
        <v>1</v>
      </c>
      <c r="AG23" s="47">
        <f t="shared" si="3"/>
        <v>0</v>
      </c>
      <c r="AH23" s="48"/>
      <c r="AI23" s="48"/>
      <c r="AJ23" s="8"/>
      <c r="AK23" s="8"/>
      <c r="AL23" s="8"/>
      <c r="AM23" s="8"/>
    </row>
    <row r="24" spans="1:39" s="9" customFormat="1" ht="11.25" customHeight="1" x14ac:dyDescent="0.15">
      <c r="A24" s="776"/>
      <c r="B24" s="782"/>
      <c r="C24" s="39"/>
      <c r="D24" s="235" t="s">
        <v>204</v>
      </c>
      <c r="E24" s="41"/>
      <c r="F24" s="42"/>
      <c r="G24" s="43"/>
      <c r="H24" s="44"/>
      <c r="I24" s="44"/>
      <c r="J24" s="44"/>
      <c r="K24" s="44"/>
      <c r="L24" s="45"/>
      <c r="M24" s="55">
        <v>1</v>
      </c>
      <c r="N24" s="56">
        <v>1</v>
      </c>
      <c r="O24" s="44"/>
      <c r="P24" s="44"/>
      <c r="Q24" s="44"/>
      <c r="R24" s="46"/>
      <c r="S24" s="43"/>
      <c r="T24" s="44"/>
      <c r="U24" s="44"/>
      <c r="V24" s="44"/>
      <c r="W24" s="44"/>
      <c r="X24" s="46"/>
      <c r="Y24" s="57"/>
      <c r="Z24" s="44"/>
      <c r="AA24" s="44"/>
      <c r="AB24" s="44"/>
      <c r="AC24" s="44"/>
      <c r="AD24" s="45"/>
      <c r="AE24" s="43">
        <f t="shared" si="3"/>
        <v>1</v>
      </c>
      <c r="AF24" s="44">
        <f t="shared" si="3"/>
        <v>1</v>
      </c>
      <c r="AG24" s="47">
        <f t="shared" si="3"/>
        <v>0</v>
      </c>
      <c r="AH24" s="48"/>
      <c r="AI24" s="48"/>
      <c r="AJ24" s="8"/>
      <c r="AK24" s="8"/>
      <c r="AL24" s="8"/>
      <c r="AM24" s="8"/>
    </row>
    <row r="25" spans="1:39" s="9" customFormat="1" ht="11.25" customHeight="1" x14ac:dyDescent="0.15">
      <c r="A25" s="776"/>
      <c r="B25" s="782"/>
      <c r="C25" s="39"/>
      <c r="D25" s="235" t="s">
        <v>238</v>
      </c>
      <c r="E25" s="41"/>
      <c r="F25" s="42"/>
      <c r="G25" s="43"/>
      <c r="H25" s="44"/>
      <c r="I25" s="44"/>
      <c r="J25" s="44"/>
      <c r="K25" s="44"/>
      <c r="L25" s="45"/>
      <c r="M25" s="43"/>
      <c r="N25" s="44"/>
      <c r="O25" s="44"/>
      <c r="P25" s="44"/>
      <c r="Q25" s="44"/>
      <c r="R25" s="46"/>
      <c r="S25" s="43"/>
      <c r="T25" s="44"/>
      <c r="U25" s="44"/>
      <c r="V25" s="44"/>
      <c r="W25" s="44"/>
      <c r="X25" s="46"/>
      <c r="Y25" s="57">
        <v>2</v>
      </c>
      <c r="Z25" s="44">
        <v>2</v>
      </c>
      <c r="AA25" s="44"/>
      <c r="AB25" s="44"/>
      <c r="AC25" s="44"/>
      <c r="AD25" s="45"/>
      <c r="AE25" s="43">
        <f t="shared" si="3"/>
        <v>2</v>
      </c>
      <c r="AF25" s="44">
        <f t="shared" si="3"/>
        <v>2</v>
      </c>
      <c r="AG25" s="47">
        <f t="shared" si="3"/>
        <v>0</v>
      </c>
      <c r="AH25" s="20"/>
      <c r="AI25" s="20"/>
      <c r="AJ25" s="8"/>
      <c r="AK25" s="8"/>
      <c r="AL25" s="8"/>
      <c r="AM25" s="8"/>
    </row>
    <row r="26" spans="1:39" s="9" customFormat="1" ht="11.25" customHeight="1" x14ac:dyDescent="0.15">
      <c r="A26" s="776"/>
      <c r="B26" s="782"/>
      <c r="C26" s="39"/>
      <c r="D26" s="235" t="s">
        <v>239</v>
      </c>
      <c r="E26" s="41"/>
      <c r="F26" s="42"/>
      <c r="G26" s="43"/>
      <c r="H26" s="44"/>
      <c r="I26" s="44"/>
      <c r="J26" s="44"/>
      <c r="K26" s="44"/>
      <c r="L26" s="45"/>
      <c r="M26" s="55">
        <v>1</v>
      </c>
      <c r="N26" s="56"/>
      <c r="O26" s="44">
        <v>2</v>
      </c>
      <c r="P26" s="44"/>
      <c r="Q26" s="44"/>
      <c r="R26" s="46"/>
      <c r="S26" s="43"/>
      <c r="T26" s="44"/>
      <c r="U26" s="44"/>
      <c r="V26" s="44"/>
      <c r="W26" s="44"/>
      <c r="X26" s="46"/>
      <c r="Y26" s="57"/>
      <c r="Z26" s="44"/>
      <c r="AA26" s="44"/>
      <c r="AB26" s="44"/>
      <c r="AC26" s="44"/>
      <c r="AD26" s="45"/>
      <c r="AE26" s="43">
        <f t="shared" si="3"/>
        <v>1</v>
      </c>
      <c r="AF26" s="44">
        <f t="shared" si="3"/>
        <v>0</v>
      </c>
      <c r="AG26" s="47">
        <f t="shared" si="3"/>
        <v>2</v>
      </c>
      <c r="AH26" s="20"/>
      <c r="AI26" s="20"/>
      <c r="AJ26" s="8"/>
      <c r="AK26" s="8"/>
      <c r="AL26" s="8"/>
      <c r="AM26" s="8"/>
    </row>
    <row r="27" spans="1:39" s="9" customFormat="1" ht="11.25" customHeight="1" x14ac:dyDescent="0.15">
      <c r="A27" s="776"/>
      <c r="B27" s="783"/>
      <c r="C27" s="90"/>
      <c r="D27" s="308" t="s">
        <v>39</v>
      </c>
      <c r="E27" s="60"/>
      <c r="F27" s="91"/>
      <c r="G27" s="66">
        <f t="shared" ref="G27:AD27" si="4">SUM(G15:G26)</f>
        <v>6</v>
      </c>
      <c r="H27" s="63">
        <f t="shared" si="4"/>
        <v>6</v>
      </c>
      <c r="I27" s="63">
        <f t="shared" si="4"/>
        <v>0</v>
      </c>
      <c r="J27" s="63">
        <f t="shared" si="4"/>
        <v>2</v>
      </c>
      <c r="K27" s="63">
        <f t="shared" si="4"/>
        <v>2</v>
      </c>
      <c r="L27" s="64">
        <f t="shared" si="4"/>
        <v>0</v>
      </c>
      <c r="M27" s="62">
        <f t="shared" si="4"/>
        <v>2</v>
      </c>
      <c r="N27" s="63">
        <f t="shared" si="4"/>
        <v>1</v>
      </c>
      <c r="O27" s="63">
        <f t="shared" si="4"/>
        <v>2</v>
      </c>
      <c r="P27" s="63">
        <f t="shared" si="4"/>
        <v>0</v>
      </c>
      <c r="Q27" s="63">
        <f t="shared" si="4"/>
        <v>0</v>
      </c>
      <c r="R27" s="65">
        <f t="shared" si="4"/>
        <v>0</v>
      </c>
      <c r="S27" s="66">
        <f t="shared" si="4"/>
        <v>0</v>
      </c>
      <c r="T27" s="63">
        <f t="shared" si="4"/>
        <v>0</v>
      </c>
      <c r="U27" s="63">
        <f t="shared" si="4"/>
        <v>0</v>
      </c>
      <c r="V27" s="63">
        <f t="shared" si="4"/>
        <v>0</v>
      </c>
      <c r="W27" s="63">
        <f t="shared" si="4"/>
        <v>0</v>
      </c>
      <c r="X27" s="65">
        <f t="shared" si="4"/>
        <v>0</v>
      </c>
      <c r="Y27" s="66">
        <f t="shared" si="4"/>
        <v>2</v>
      </c>
      <c r="Z27" s="63">
        <f t="shared" si="4"/>
        <v>2</v>
      </c>
      <c r="AA27" s="63">
        <f t="shared" si="4"/>
        <v>0</v>
      </c>
      <c r="AB27" s="63">
        <f t="shared" si="4"/>
        <v>2</v>
      </c>
      <c r="AC27" s="63">
        <f t="shared" si="4"/>
        <v>2</v>
      </c>
      <c r="AD27" s="65">
        <f t="shared" si="4"/>
        <v>0</v>
      </c>
      <c r="AE27" s="348">
        <f>G27+J27+M27+P27+S27+V27+Y27+AB27</f>
        <v>14</v>
      </c>
      <c r="AF27" s="349">
        <f t="shared" si="3"/>
        <v>13</v>
      </c>
      <c r="AG27" s="350">
        <f>I27+L27+O27+R27+U27+X27+AA27+AD27</f>
        <v>2</v>
      </c>
      <c r="AH27" s="48"/>
      <c r="AI27" s="48"/>
      <c r="AJ27" s="8"/>
      <c r="AK27" s="8"/>
      <c r="AL27" s="8"/>
      <c r="AM27" s="8"/>
    </row>
    <row r="28" spans="1:39" s="101" customFormat="1" ht="11.25" customHeight="1" x14ac:dyDescent="0.15">
      <c r="A28" s="777"/>
      <c r="B28" s="784" t="s">
        <v>61</v>
      </c>
      <c r="C28" s="785"/>
      <c r="D28" s="786"/>
      <c r="E28" s="92"/>
      <c r="F28" s="93"/>
      <c r="G28" s="94">
        <f t="shared" ref="G28:R28" si="5">G14+G27</f>
        <v>8</v>
      </c>
      <c r="H28" s="95">
        <f t="shared" si="5"/>
        <v>7</v>
      </c>
      <c r="I28" s="95">
        <f t="shared" si="5"/>
        <v>2</v>
      </c>
      <c r="J28" s="95">
        <f t="shared" si="5"/>
        <v>5</v>
      </c>
      <c r="K28" s="95">
        <f t="shared" si="5"/>
        <v>4</v>
      </c>
      <c r="L28" s="96">
        <f t="shared" si="5"/>
        <v>2</v>
      </c>
      <c r="M28" s="94">
        <f t="shared" si="5"/>
        <v>5</v>
      </c>
      <c r="N28" s="95">
        <f t="shared" si="5"/>
        <v>4</v>
      </c>
      <c r="O28" s="95">
        <f t="shared" si="5"/>
        <v>2</v>
      </c>
      <c r="P28" s="95">
        <f t="shared" si="5"/>
        <v>3</v>
      </c>
      <c r="Q28" s="95">
        <f t="shared" si="5"/>
        <v>3</v>
      </c>
      <c r="R28" s="97">
        <f t="shared" si="5"/>
        <v>0</v>
      </c>
      <c r="S28" s="94">
        <v>1</v>
      </c>
      <c r="T28" s="95">
        <v>1</v>
      </c>
      <c r="U28" s="95">
        <f t="shared" ref="U28:AG28" si="6">U14+U27</f>
        <v>0</v>
      </c>
      <c r="V28" s="95">
        <f t="shared" si="6"/>
        <v>1</v>
      </c>
      <c r="W28" s="95">
        <f t="shared" si="6"/>
        <v>1</v>
      </c>
      <c r="X28" s="96">
        <f t="shared" si="6"/>
        <v>0</v>
      </c>
      <c r="Y28" s="94">
        <f t="shared" si="6"/>
        <v>2</v>
      </c>
      <c r="Z28" s="95">
        <f t="shared" si="6"/>
        <v>2</v>
      </c>
      <c r="AA28" s="95">
        <f t="shared" si="6"/>
        <v>0</v>
      </c>
      <c r="AB28" s="95">
        <f t="shared" si="6"/>
        <v>3</v>
      </c>
      <c r="AC28" s="95">
        <f t="shared" si="6"/>
        <v>2</v>
      </c>
      <c r="AD28" s="96">
        <f t="shared" si="6"/>
        <v>0</v>
      </c>
      <c r="AE28" s="98">
        <f t="shared" si="6"/>
        <v>28</v>
      </c>
      <c r="AF28" s="351">
        <f t="shared" si="6"/>
        <v>24</v>
      </c>
      <c r="AG28" s="352">
        <f t="shared" si="6"/>
        <v>6</v>
      </c>
      <c r="AH28" s="290"/>
      <c r="AI28" s="290"/>
      <c r="AJ28" s="290"/>
      <c r="AK28" s="290"/>
      <c r="AL28" s="100"/>
      <c r="AM28" s="100"/>
    </row>
    <row r="29" spans="1:39" s="101" customFormat="1" ht="11.25" customHeight="1" x14ac:dyDescent="0.15">
      <c r="A29" s="787" t="s">
        <v>240</v>
      </c>
      <c r="B29" s="353" t="s">
        <v>241</v>
      </c>
      <c r="C29" s="119" t="s">
        <v>242</v>
      </c>
      <c r="D29" s="309" t="s">
        <v>65</v>
      </c>
      <c r="E29" s="30"/>
      <c r="F29" s="31"/>
      <c r="G29" s="282">
        <v>1</v>
      </c>
      <c r="H29" s="283">
        <v>1</v>
      </c>
      <c r="I29" s="283"/>
      <c r="J29" s="283"/>
      <c r="K29" s="283"/>
      <c r="L29" s="284"/>
      <c r="M29" s="282"/>
      <c r="N29" s="283"/>
      <c r="O29" s="283"/>
      <c r="P29" s="283"/>
      <c r="Q29" s="283"/>
      <c r="R29" s="285"/>
      <c r="S29" s="43"/>
      <c r="T29" s="44"/>
      <c r="U29" s="44"/>
      <c r="V29" s="44"/>
      <c r="W29" s="44"/>
      <c r="X29" s="46"/>
      <c r="Y29" s="57"/>
      <c r="Z29" s="44"/>
      <c r="AA29" s="44"/>
      <c r="AB29" s="44"/>
      <c r="AC29" s="44"/>
      <c r="AD29" s="45"/>
      <c r="AE29" s="82">
        <f t="shared" ref="AE29:AG36" si="7">G29+J29+M29+P29+S29+V29+Y29+AB29</f>
        <v>1</v>
      </c>
      <c r="AF29" s="83">
        <f t="shared" si="7"/>
        <v>1</v>
      </c>
      <c r="AG29" s="89">
        <f t="shared" si="7"/>
        <v>0</v>
      </c>
      <c r="AH29" s="290"/>
      <c r="AI29" s="290"/>
      <c r="AJ29" s="290"/>
      <c r="AK29" s="290"/>
      <c r="AL29" s="100"/>
      <c r="AM29" s="100"/>
    </row>
    <row r="30" spans="1:39" s="101" customFormat="1" ht="11.25" customHeight="1" x14ac:dyDescent="0.15">
      <c r="A30" s="788"/>
      <c r="B30" s="353"/>
      <c r="C30" s="119" t="s">
        <v>242</v>
      </c>
      <c r="D30" s="310" t="s">
        <v>243</v>
      </c>
      <c r="E30" s="41"/>
      <c r="F30" s="42"/>
      <c r="G30" s="286"/>
      <c r="H30" s="287"/>
      <c r="I30" s="287"/>
      <c r="J30" s="287">
        <v>2</v>
      </c>
      <c r="K30" s="287">
        <v>2</v>
      </c>
      <c r="L30" s="288"/>
      <c r="M30" s="286"/>
      <c r="N30" s="287"/>
      <c r="O30" s="287"/>
      <c r="P30" s="287"/>
      <c r="Q30" s="287"/>
      <c r="R30" s="289"/>
      <c r="S30" s="43"/>
      <c r="T30" s="44"/>
      <c r="U30" s="44"/>
      <c r="V30" s="44"/>
      <c r="W30" s="44"/>
      <c r="X30" s="46"/>
      <c r="Y30" s="57"/>
      <c r="Z30" s="44"/>
      <c r="AA30" s="44"/>
      <c r="AB30" s="44"/>
      <c r="AC30" s="44"/>
      <c r="AD30" s="45"/>
      <c r="AE30" s="43">
        <f t="shared" si="7"/>
        <v>2</v>
      </c>
      <c r="AF30" s="44">
        <f t="shared" si="7"/>
        <v>2</v>
      </c>
      <c r="AG30" s="47">
        <f t="shared" si="7"/>
        <v>0</v>
      </c>
      <c r="AH30" s="290"/>
      <c r="AI30" s="290"/>
      <c r="AJ30" s="290"/>
      <c r="AK30" s="290"/>
      <c r="AL30" s="100"/>
      <c r="AM30" s="100"/>
    </row>
    <row r="31" spans="1:39" s="101" customFormat="1" ht="11.25" customHeight="1" x14ac:dyDescent="0.15">
      <c r="A31" s="788"/>
      <c r="B31" s="353"/>
      <c r="C31" s="119" t="s">
        <v>242</v>
      </c>
      <c r="D31" s="310" t="s">
        <v>244</v>
      </c>
      <c r="E31" s="41"/>
      <c r="F31" s="42"/>
      <c r="G31" s="286"/>
      <c r="H31" s="287"/>
      <c r="I31" s="287"/>
      <c r="J31" s="287"/>
      <c r="K31" s="287"/>
      <c r="L31" s="288"/>
      <c r="M31" s="286">
        <v>2</v>
      </c>
      <c r="N31" s="287">
        <v>2</v>
      </c>
      <c r="O31" s="287"/>
      <c r="P31" s="287"/>
      <c r="Q31" s="287"/>
      <c r="R31" s="289"/>
      <c r="S31" s="43"/>
      <c r="T31" s="44"/>
      <c r="U31" s="44"/>
      <c r="V31" s="44"/>
      <c r="W31" s="44"/>
      <c r="X31" s="46"/>
      <c r="Y31" s="57"/>
      <c r="Z31" s="44"/>
      <c r="AA31" s="44"/>
      <c r="AB31" s="44"/>
      <c r="AC31" s="44"/>
      <c r="AD31" s="45"/>
      <c r="AE31" s="43">
        <f t="shared" si="7"/>
        <v>2</v>
      </c>
      <c r="AF31" s="44">
        <f t="shared" si="7"/>
        <v>2</v>
      </c>
      <c r="AG31" s="47">
        <f t="shared" si="7"/>
        <v>0</v>
      </c>
      <c r="AH31" s="48"/>
      <c r="AI31" s="48"/>
      <c r="AJ31" s="100"/>
      <c r="AK31" s="100"/>
      <c r="AL31" s="100"/>
      <c r="AM31" s="100"/>
    </row>
    <row r="32" spans="1:39" s="101" customFormat="1" ht="11.25" customHeight="1" x14ac:dyDescent="0.15">
      <c r="A32" s="788"/>
      <c r="B32" s="353"/>
      <c r="C32" s="119" t="s">
        <v>242</v>
      </c>
      <c r="D32" s="310" t="s">
        <v>70</v>
      </c>
      <c r="E32" s="41"/>
      <c r="F32" s="42"/>
      <c r="G32" s="286"/>
      <c r="H32" s="287"/>
      <c r="I32" s="287"/>
      <c r="J32" s="287"/>
      <c r="K32" s="287"/>
      <c r="L32" s="288"/>
      <c r="M32" s="286"/>
      <c r="N32" s="287"/>
      <c r="O32" s="287"/>
      <c r="P32" s="287">
        <v>2</v>
      </c>
      <c r="Q32" s="287">
        <v>2</v>
      </c>
      <c r="R32" s="289"/>
      <c r="S32" s="43"/>
      <c r="T32" s="44"/>
      <c r="U32" s="44"/>
      <c r="V32" s="44"/>
      <c r="W32" s="44"/>
      <c r="X32" s="46"/>
      <c r="Y32" s="57"/>
      <c r="Z32" s="44"/>
      <c r="AA32" s="44"/>
      <c r="AB32" s="44"/>
      <c r="AC32" s="44"/>
      <c r="AD32" s="45"/>
      <c r="AE32" s="43">
        <f t="shared" si="7"/>
        <v>2</v>
      </c>
      <c r="AF32" s="44">
        <f t="shared" si="7"/>
        <v>2</v>
      </c>
      <c r="AG32" s="47">
        <f t="shared" si="7"/>
        <v>0</v>
      </c>
      <c r="AH32" s="48"/>
      <c r="AI32" s="48"/>
      <c r="AJ32" s="100"/>
      <c r="AK32" s="100"/>
      <c r="AL32" s="100"/>
      <c r="AM32" s="100"/>
    </row>
    <row r="33" spans="1:39" s="101" customFormat="1" ht="11.25" customHeight="1" x14ac:dyDescent="0.15">
      <c r="A33" s="788"/>
      <c r="B33" s="353"/>
      <c r="C33" s="119" t="s">
        <v>242</v>
      </c>
      <c r="D33" s="311" t="s">
        <v>72</v>
      </c>
      <c r="E33" s="41"/>
      <c r="F33" s="42"/>
      <c r="G33" s="286"/>
      <c r="H33" s="287"/>
      <c r="I33" s="287"/>
      <c r="J33" s="287"/>
      <c r="K33" s="287"/>
      <c r="L33" s="288"/>
      <c r="M33" s="286">
        <v>2</v>
      </c>
      <c r="N33" s="287">
        <v>2</v>
      </c>
      <c r="O33" s="287"/>
      <c r="P33" s="287"/>
      <c r="Q33" s="287"/>
      <c r="R33" s="289"/>
      <c r="S33" s="43"/>
      <c r="T33" s="44"/>
      <c r="U33" s="44"/>
      <c r="V33" s="44"/>
      <c r="W33" s="44"/>
      <c r="X33" s="46"/>
      <c r="Y33" s="57"/>
      <c r="Z33" s="44"/>
      <c r="AA33" s="44"/>
      <c r="AB33" s="44"/>
      <c r="AC33" s="44"/>
      <c r="AD33" s="45"/>
      <c r="AE33" s="43">
        <f>G33+J33+M33+P33+S33+V33+Y33+AB33</f>
        <v>2</v>
      </c>
      <c r="AF33" s="44">
        <f t="shared" si="7"/>
        <v>2</v>
      </c>
      <c r="AG33" s="47">
        <f t="shared" si="7"/>
        <v>0</v>
      </c>
      <c r="AH33" s="48"/>
      <c r="AI33" s="48"/>
      <c r="AJ33" s="100"/>
      <c r="AK33" s="100"/>
      <c r="AL33" s="100"/>
      <c r="AM33" s="100"/>
    </row>
    <row r="34" spans="1:39" s="101" customFormat="1" ht="11.25" customHeight="1" x14ac:dyDescent="0.15">
      <c r="A34" s="788"/>
      <c r="B34" s="353"/>
      <c r="C34" s="119" t="s">
        <v>242</v>
      </c>
      <c r="D34" s="311" t="s">
        <v>73</v>
      </c>
      <c r="E34" s="41"/>
      <c r="F34" s="42"/>
      <c r="G34" s="286"/>
      <c r="H34" s="287"/>
      <c r="I34" s="287"/>
      <c r="J34" s="287"/>
      <c r="K34" s="287"/>
      <c r="L34" s="288"/>
      <c r="M34" s="286"/>
      <c r="N34" s="287"/>
      <c r="O34" s="287"/>
      <c r="P34" s="287">
        <v>2</v>
      </c>
      <c r="Q34" s="287">
        <v>2</v>
      </c>
      <c r="R34" s="289"/>
      <c r="S34" s="43"/>
      <c r="T34" s="44"/>
      <c r="U34" s="44"/>
      <c r="V34" s="44"/>
      <c r="W34" s="44"/>
      <c r="X34" s="46"/>
      <c r="Y34" s="57"/>
      <c r="Z34" s="44"/>
      <c r="AA34" s="44"/>
      <c r="AB34" s="44"/>
      <c r="AC34" s="44"/>
      <c r="AD34" s="45"/>
      <c r="AE34" s="43">
        <f t="shared" si="7"/>
        <v>2</v>
      </c>
      <c r="AF34" s="44">
        <f t="shared" si="7"/>
        <v>2</v>
      </c>
      <c r="AG34" s="47">
        <f t="shared" si="7"/>
        <v>0</v>
      </c>
      <c r="AH34" s="48"/>
      <c r="AI34" s="48"/>
      <c r="AJ34" s="100"/>
      <c r="AK34" s="100"/>
      <c r="AL34" s="100"/>
      <c r="AM34" s="100"/>
    </row>
    <row r="35" spans="1:39" s="101" customFormat="1" ht="11.25" customHeight="1" x14ac:dyDescent="0.15">
      <c r="A35" s="788"/>
      <c r="B35" s="353"/>
      <c r="C35" s="119" t="s">
        <v>245</v>
      </c>
      <c r="D35" s="312" t="s">
        <v>74</v>
      </c>
      <c r="E35" s="41"/>
      <c r="F35" s="42"/>
      <c r="G35" s="286">
        <v>1</v>
      </c>
      <c r="H35" s="287">
        <v>1</v>
      </c>
      <c r="I35" s="287"/>
      <c r="J35" s="287"/>
      <c r="K35" s="287"/>
      <c r="L35" s="288"/>
      <c r="M35" s="286"/>
      <c r="N35" s="287"/>
      <c r="O35" s="287"/>
      <c r="P35" s="287"/>
      <c r="Q35" s="287"/>
      <c r="R35" s="289"/>
      <c r="S35" s="57"/>
      <c r="T35" s="44"/>
      <c r="U35" s="44"/>
      <c r="V35" s="44"/>
      <c r="W35" s="44"/>
      <c r="X35" s="46"/>
      <c r="Y35" s="57"/>
      <c r="Z35" s="44"/>
      <c r="AA35" s="44"/>
      <c r="AB35" s="44"/>
      <c r="AC35" s="44"/>
      <c r="AD35" s="45"/>
      <c r="AE35" s="43">
        <f t="shared" si="7"/>
        <v>1</v>
      </c>
      <c r="AF35" s="44">
        <f t="shared" si="7"/>
        <v>1</v>
      </c>
      <c r="AG35" s="47">
        <f t="shared" si="7"/>
        <v>0</v>
      </c>
      <c r="AH35" s="48"/>
      <c r="AI35" s="48"/>
      <c r="AJ35" s="100"/>
      <c r="AK35" s="100"/>
      <c r="AL35" s="100"/>
      <c r="AM35" s="100"/>
    </row>
    <row r="36" spans="1:39" s="101" customFormat="1" ht="11.25" customHeight="1" x14ac:dyDescent="0.15">
      <c r="A36" s="788"/>
      <c r="B36" s="353"/>
      <c r="C36" s="119" t="s">
        <v>245</v>
      </c>
      <c r="D36" s="313" t="s">
        <v>75</v>
      </c>
      <c r="E36" s="41"/>
      <c r="F36" s="291"/>
      <c r="G36" s="292">
        <v>2</v>
      </c>
      <c r="H36" s="293">
        <v>2</v>
      </c>
      <c r="I36" s="293"/>
      <c r="J36" s="293"/>
      <c r="K36" s="293"/>
      <c r="L36" s="294"/>
      <c r="M36" s="292"/>
      <c r="N36" s="293"/>
      <c r="O36" s="293"/>
      <c r="P36" s="293"/>
      <c r="Q36" s="293"/>
      <c r="R36" s="46"/>
      <c r="S36" s="57"/>
      <c r="T36" s="44"/>
      <c r="U36" s="44"/>
      <c r="V36" s="44"/>
      <c r="W36" s="44"/>
      <c r="X36" s="46"/>
      <c r="Y36" s="57"/>
      <c r="Z36" s="44"/>
      <c r="AA36" s="44"/>
      <c r="AB36" s="44"/>
      <c r="AC36" s="44"/>
      <c r="AD36" s="45"/>
      <c r="AE36" s="43">
        <f t="shared" si="7"/>
        <v>2</v>
      </c>
      <c r="AF36" s="44">
        <f t="shared" si="7"/>
        <v>2</v>
      </c>
      <c r="AG36" s="47">
        <f t="shared" si="7"/>
        <v>0</v>
      </c>
      <c r="AH36" s="48"/>
      <c r="AI36" s="48"/>
      <c r="AJ36" s="100"/>
      <c r="AK36" s="100"/>
      <c r="AL36" s="100"/>
      <c r="AM36" s="100"/>
    </row>
    <row r="37" spans="1:39" s="9" customFormat="1" ht="11.25" customHeight="1" x14ac:dyDescent="0.15">
      <c r="A37" s="788"/>
      <c r="B37" s="354"/>
      <c r="C37" s="139"/>
      <c r="D37" s="308" t="s">
        <v>39</v>
      </c>
      <c r="E37" s="60"/>
      <c r="F37" s="61"/>
      <c r="G37" s="62">
        <f t="shared" ref="G37:AG37" si="8">SUM(G29:G36)</f>
        <v>4</v>
      </c>
      <c r="H37" s="62">
        <f t="shared" si="8"/>
        <v>4</v>
      </c>
      <c r="I37" s="62">
        <f t="shared" si="8"/>
        <v>0</v>
      </c>
      <c r="J37" s="62">
        <f t="shared" si="8"/>
        <v>2</v>
      </c>
      <c r="K37" s="62">
        <f t="shared" si="8"/>
        <v>2</v>
      </c>
      <c r="L37" s="62">
        <f t="shared" si="8"/>
        <v>0</v>
      </c>
      <c r="M37" s="62">
        <f t="shared" si="8"/>
        <v>4</v>
      </c>
      <c r="N37" s="62">
        <f t="shared" si="8"/>
        <v>4</v>
      </c>
      <c r="O37" s="62">
        <f t="shared" si="8"/>
        <v>0</v>
      </c>
      <c r="P37" s="62">
        <f t="shared" si="8"/>
        <v>4</v>
      </c>
      <c r="Q37" s="62">
        <f t="shared" si="8"/>
        <v>4</v>
      </c>
      <c r="R37" s="62">
        <f t="shared" si="8"/>
        <v>0</v>
      </c>
      <c r="S37" s="62">
        <f t="shared" si="8"/>
        <v>0</v>
      </c>
      <c r="T37" s="62">
        <f t="shared" si="8"/>
        <v>0</v>
      </c>
      <c r="U37" s="62">
        <f t="shared" si="8"/>
        <v>0</v>
      </c>
      <c r="V37" s="62">
        <f t="shared" si="8"/>
        <v>0</v>
      </c>
      <c r="W37" s="62">
        <f t="shared" si="8"/>
        <v>0</v>
      </c>
      <c r="X37" s="62">
        <f t="shared" si="8"/>
        <v>0</v>
      </c>
      <c r="Y37" s="62">
        <f t="shared" si="8"/>
        <v>0</v>
      </c>
      <c r="Z37" s="62">
        <f t="shared" si="8"/>
        <v>0</v>
      </c>
      <c r="AA37" s="62">
        <f t="shared" si="8"/>
        <v>0</v>
      </c>
      <c r="AB37" s="62">
        <f t="shared" si="8"/>
        <v>0</v>
      </c>
      <c r="AC37" s="62">
        <f t="shared" si="8"/>
        <v>0</v>
      </c>
      <c r="AD37" s="62">
        <f t="shared" si="8"/>
        <v>0</v>
      </c>
      <c r="AE37" s="62">
        <f t="shared" si="8"/>
        <v>14</v>
      </c>
      <c r="AF37" s="62">
        <f t="shared" si="8"/>
        <v>14</v>
      </c>
      <c r="AG37" s="327">
        <f t="shared" si="8"/>
        <v>0</v>
      </c>
      <c r="AH37" s="20"/>
      <c r="AI37" s="20"/>
      <c r="AJ37" s="8"/>
      <c r="AK37" s="8"/>
      <c r="AL37" s="8"/>
      <c r="AM37" s="8"/>
    </row>
    <row r="38" spans="1:39" s="9" customFormat="1" ht="11.25" customHeight="1" x14ac:dyDescent="0.15">
      <c r="A38" s="788"/>
      <c r="B38" s="790" t="s">
        <v>246</v>
      </c>
      <c r="C38" s="102"/>
      <c r="D38" s="314" t="s">
        <v>77</v>
      </c>
      <c r="E38" s="41"/>
      <c r="F38" s="361"/>
      <c r="G38" s="144">
        <v>2</v>
      </c>
      <c r="H38" s="145">
        <v>2</v>
      </c>
      <c r="I38" s="34"/>
      <c r="J38" s="34"/>
      <c r="K38" s="34"/>
      <c r="L38" s="37"/>
      <c r="M38" s="36"/>
      <c r="N38" s="68"/>
      <c r="O38" s="34"/>
      <c r="P38" s="34"/>
      <c r="Q38" s="34"/>
      <c r="R38" s="37"/>
      <c r="S38" s="68"/>
      <c r="T38" s="34"/>
      <c r="U38" s="34"/>
      <c r="V38" s="34"/>
      <c r="W38" s="34"/>
      <c r="X38" s="37"/>
      <c r="Y38" s="68"/>
      <c r="Z38" s="34"/>
      <c r="AA38" s="34"/>
      <c r="AB38" s="34"/>
      <c r="AC38" s="34"/>
      <c r="AD38" s="35"/>
      <c r="AE38" s="247">
        <f t="shared" ref="AE38:AG44" si="9">G38+J38+M38+P38+S38+V38+Y38+AB38</f>
        <v>2</v>
      </c>
      <c r="AF38" s="248">
        <f t="shared" si="9"/>
        <v>2</v>
      </c>
      <c r="AG38" s="362">
        <f t="shared" si="9"/>
        <v>0</v>
      </c>
      <c r="AH38" s="20"/>
      <c r="AI38" s="20"/>
      <c r="AJ38" s="8"/>
      <c r="AK38" s="8"/>
      <c r="AL38" s="8"/>
      <c r="AM38" s="8"/>
    </row>
    <row r="39" spans="1:39" s="9" customFormat="1" ht="11.25" customHeight="1" x14ac:dyDescent="0.15">
      <c r="A39" s="788"/>
      <c r="B39" s="791"/>
      <c r="C39" s="10"/>
      <c r="D39" s="363" t="s">
        <v>247</v>
      </c>
      <c r="E39" s="281"/>
      <c r="F39" s="364"/>
      <c r="G39" s="365"/>
      <c r="H39" s="366"/>
      <c r="I39" s="367"/>
      <c r="J39" s="367">
        <v>2</v>
      </c>
      <c r="K39" s="367">
        <v>2</v>
      </c>
      <c r="L39" s="368"/>
      <c r="M39" s="369"/>
      <c r="N39" s="370"/>
      <c r="O39" s="367"/>
      <c r="P39" s="367"/>
      <c r="Q39" s="367"/>
      <c r="R39" s="368"/>
      <c r="S39" s="370"/>
      <c r="T39" s="367"/>
      <c r="U39" s="367"/>
      <c r="V39" s="367"/>
      <c r="W39" s="367"/>
      <c r="X39" s="368"/>
      <c r="Y39" s="370"/>
      <c r="Z39" s="367"/>
      <c r="AA39" s="367"/>
      <c r="AB39" s="367"/>
      <c r="AC39" s="367"/>
      <c r="AD39" s="371"/>
      <c r="AE39" s="43">
        <f t="shared" si="9"/>
        <v>2</v>
      </c>
      <c r="AF39" s="44">
        <f t="shared" si="9"/>
        <v>2</v>
      </c>
      <c r="AG39" s="47">
        <f t="shared" si="9"/>
        <v>0</v>
      </c>
      <c r="AH39" s="20"/>
      <c r="AI39" s="20"/>
      <c r="AJ39" s="8"/>
      <c r="AK39" s="8"/>
      <c r="AL39" s="8"/>
      <c r="AM39" s="8"/>
    </row>
    <row r="40" spans="1:39" s="9" customFormat="1" ht="11.25" customHeight="1" x14ac:dyDescent="0.15">
      <c r="A40" s="788"/>
      <c r="B40" s="791"/>
      <c r="C40" s="10"/>
      <c r="D40" s="363" t="s">
        <v>248</v>
      </c>
      <c r="E40" s="281"/>
      <c r="F40" s="364"/>
      <c r="G40" s="365"/>
      <c r="H40" s="366"/>
      <c r="I40" s="367"/>
      <c r="J40" s="367">
        <v>2</v>
      </c>
      <c r="K40" s="367">
        <v>2</v>
      </c>
      <c r="L40" s="368"/>
      <c r="M40" s="369"/>
      <c r="N40" s="370"/>
      <c r="O40" s="367"/>
      <c r="P40" s="367"/>
      <c r="Q40" s="367"/>
      <c r="R40" s="368"/>
      <c r="S40" s="370"/>
      <c r="T40" s="367"/>
      <c r="U40" s="367"/>
      <c r="V40" s="367"/>
      <c r="W40" s="367"/>
      <c r="X40" s="368"/>
      <c r="Y40" s="370"/>
      <c r="Z40" s="367"/>
      <c r="AA40" s="367"/>
      <c r="AB40" s="367"/>
      <c r="AC40" s="367"/>
      <c r="AD40" s="371"/>
      <c r="AE40" s="43">
        <f t="shared" si="9"/>
        <v>2</v>
      </c>
      <c r="AF40" s="44">
        <f t="shared" si="9"/>
        <v>2</v>
      </c>
      <c r="AG40" s="47">
        <f t="shared" si="9"/>
        <v>0</v>
      </c>
      <c r="AH40" s="20"/>
      <c r="AI40" s="20"/>
      <c r="AJ40" s="8"/>
      <c r="AK40" s="8"/>
      <c r="AL40" s="8"/>
      <c r="AM40" s="8"/>
    </row>
    <row r="41" spans="1:39" s="9" customFormat="1" ht="11.25" customHeight="1" x14ac:dyDescent="0.15">
      <c r="A41" s="788"/>
      <c r="B41" s="791"/>
      <c r="C41" s="10"/>
      <c r="D41" s="363" t="s">
        <v>249</v>
      </c>
      <c r="E41" s="281"/>
      <c r="F41" s="364"/>
      <c r="G41" s="365"/>
      <c r="H41" s="366"/>
      <c r="I41" s="367"/>
      <c r="J41" s="367"/>
      <c r="K41" s="367"/>
      <c r="L41" s="368"/>
      <c r="M41" s="369">
        <v>2</v>
      </c>
      <c r="N41" s="370">
        <v>2</v>
      </c>
      <c r="O41" s="367"/>
      <c r="P41" s="367"/>
      <c r="Q41" s="367"/>
      <c r="R41" s="368"/>
      <c r="S41" s="370"/>
      <c r="T41" s="367"/>
      <c r="U41" s="367"/>
      <c r="V41" s="367"/>
      <c r="W41" s="367"/>
      <c r="X41" s="368"/>
      <c r="Y41" s="370"/>
      <c r="Z41" s="367"/>
      <c r="AA41" s="367"/>
      <c r="AB41" s="367"/>
      <c r="AC41" s="367"/>
      <c r="AD41" s="371"/>
      <c r="AE41" s="43">
        <f t="shared" si="9"/>
        <v>2</v>
      </c>
      <c r="AF41" s="44">
        <f t="shared" si="9"/>
        <v>2</v>
      </c>
      <c r="AG41" s="47">
        <f t="shared" si="9"/>
        <v>0</v>
      </c>
      <c r="AH41" s="20"/>
      <c r="AI41" s="20"/>
      <c r="AJ41" s="8"/>
      <c r="AK41" s="8"/>
      <c r="AL41" s="8"/>
      <c r="AM41" s="8"/>
    </row>
    <row r="42" spans="1:39" s="9" customFormat="1" ht="11.25" customHeight="1" x14ac:dyDescent="0.15">
      <c r="A42" s="788"/>
      <c r="B42" s="791"/>
      <c r="C42" s="10"/>
      <c r="D42" s="363" t="s">
        <v>250</v>
      </c>
      <c r="E42" s="281"/>
      <c r="F42" s="364"/>
      <c r="G42" s="365"/>
      <c r="H42" s="366"/>
      <c r="I42" s="367"/>
      <c r="J42" s="367"/>
      <c r="K42" s="367"/>
      <c r="L42" s="368"/>
      <c r="M42" s="369">
        <v>1</v>
      </c>
      <c r="N42" s="370">
        <v>1</v>
      </c>
      <c r="O42" s="367"/>
      <c r="P42" s="367"/>
      <c r="Q42" s="367"/>
      <c r="R42" s="368"/>
      <c r="S42" s="370"/>
      <c r="T42" s="367"/>
      <c r="U42" s="367"/>
      <c r="V42" s="367"/>
      <c r="W42" s="367"/>
      <c r="X42" s="368"/>
      <c r="Y42" s="370"/>
      <c r="Z42" s="367"/>
      <c r="AA42" s="367"/>
      <c r="AB42" s="367"/>
      <c r="AC42" s="367"/>
      <c r="AD42" s="371"/>
      <c r="AE42" s="43">
        <f t="shared" si="9"/>
        <v>1</v>
      </c>
      <c r="AF42" s="44">
        <f t="shared" si="9"/>
        <v>1</v>
      </c>
      <c r="AG42" s="47">
        <f t="shared" si="9"/>
        <v>0</v>
      </c>
      <c r="AH42" s="20"/>
      <c r="AI42" s="20"/>
      <c r="AJ42" s="8"/>
      <c r="AK42" s="8"/>
      <c r="AL42" s="8"/>
      <c r="AM42" s="8"/>
    </row>
    <row r="43" spans="1:39" s="9" customFormat="1" ht="11.25" customHeight="1" x14ac:dyDescent="0.15">
      <c r="A43" s="788"/>
      <c r="B43" s="791"/>
      <c r="C43" s="10"/>
      <c r="D43" s="363" t="s">
        <v>251</v>
      </c>
      <c r="E43" s="281"/>
      <c r="F43" s="364"/>
      <c r="G43" s="365"/>
      <c r="H43" s="366"/>
      <c r="I43" s="367"/>
      <c r="J43" s="367"/>
      <c r="K43" s="367"/>
      <c r="L43" s="368"/>
      <c r="M43" s="369">
        <v>1</v>
      </c>
      <c r="N43" s="370">
        <v>1</v>
      </c>
      <c r="O43" s="367"/>
      <c r="P43" s="367"/>
      <c r="Q43" s="367"/>
      <c r="R43" s="368"/>
      <c r="S43" s="370"/>
      <c r="T43" s="367"/>
      <c r="U43" s="367"/>
      <c r="V43" s="367"/>
      <c r="W43" s="367"/>
      <c r="X43" s="368"/>
      <c r="Y43" s="370"/>
      <c r="Z43" s="367"/>
      <c r="AA43" s="367"/>
      <c r="AB43" s="367"/>
      <c r="AC43" s="367"/>
      <c r="AD43" s="371"/>
      <c r="AE43" s="372">
        <f t="shared" si="9"/>
        <v>1</v>
      </c>
      <c r="AF43" s="373">
        <f t="shared" si="9"/>
        <v>1</v>
      </c>
      <c r="AG43" s="374">
        <f t="shared" si="9"/>
        <v>0</v>
      </c>
      <c r="AH43" s="20"/>
      <c r="AI43" s="20"/>
      <c r="AJ43" s="8"/>
      <c r="AK43" s="8"/>
      <c r="AL43" s="8"/>
      <c r="AM43" s="8"/>
    </row>
    <row r="44" spans="1:39" s="9" customFormat="1" ht="11.25" customHeight="1" x14ac:dyDescent="0.15">
      <c r="A44" s="788"/>
      <c r="B44" s="791"/>
      <c r="C44" s="315"/>
      <c r="D44" s="316" t="s">
        <v>252</v>
      </c>
      <c r="E44" s="317"/>
      <c r="F44" s="375"/>
      <c r="G44" s="319"/>
      <c r="H44" s="318"/>
      <c r="I44" s="318"/>
      <c r="J44" s="318"/>
      <c r="K44" s="318"/>
      <c r="L44" s="376"/>
      <c r="M44" s="319"/>
      <c r="N44" s="318"/>
      <c r="O44" s="318"/>
      <c r="P44" s="318">
        <v>1</v>
      </c>
      <c r="Q44" s="318">
        <v>1</v>
      </c>
      <c r="R44" s="258"/>
      <c r="S44" s="18"/>
      <c r="T44" s="17"/>
      <c r="U44" s="17"/>
      <c r="V44" s="17"/>
      <c r="W44" s="17"/>
      <c r="X44" s="320"/>
      <c r="Y44" s="321"/>
      <c r="Z44" s="322"/>
      <c r="AA44" s="322"/>
      <c r="AB44" s="322"/>
      <c r="AC44" s="322"/>
      <c r="AD44" s="257"/>
      <c r="AE44" s="43">
        <f>G44+J44+M44+P44+S44+V44+Y44+AB44</f>
        <v>1</v>
      </c>
      <c r="AF44" s="44">
        <f t="shared" si="9"/>
        <v>1</v>
      </c>
      <c r="AG44" s="47">
        <f t="shared" si="9"/>
        <v>0</v>
      </c>
      <c r="AH44" s="295"/>
      <c r="AI44" s="48"/>
      <c r="AJ44" s="8"/>
      <c r="AK44" s="8"/>
      <c r="AL44" s="8"/>
      <c r="AM44" s="8"/>
    </row>
    <row r="45" spans="1:39" s="9" customFormat="1" ht="11.25" customHeight="1" x14ac:dyDescent="0.15">
      <c r="A45" s="788"/>
      <c r="B45" s="792"/>
      <c r="C45" s="139"/>
      <c r="D45" s="308" t="s">
        <v>39</v>
      </c>
      <c r="E45" s="60"/>
      <c r="F45" s="377"/>
      <c r="G45" s="62">
        <f t="shared" ref="G45:AG45" si="10">SUM(G38:G44)</f>
        <v>2</v>
      </c>
      <c r="H45" s="66">
        <f t="shared" si="10"/>
        <v>2</v>
      </c>
      <c r="I45" s="66">
        <f t="shared" si="10"/>
        <v>0</v>
      </c>
      <c r="J45" s="66">
        <f t="shared" si="10"/>
        <v>4</v>
      </c>
      <c r="K45" s="66">
        <f t="shared" si="10"/>
        <v>4</v>
      </c>
      <c r="L45" s="323">
        <f t="shared" si="10"/>
        <v>0</v>
      </c>
      <c r="M45" s="62">
        <f t="shared" si="10"/>
        <v>4</v>
      </c>
      <c r="N45" s="66">
        <f t="shared" si="10"/>
        <v>4</v>
      </c>
      <c r="O45" s="66">
        <f t="shared" si="10"/>
        <v>0</v>
      </c>
      <c r="P45" s="66">
        <f t="shared" si="10"/>
        <v>1</v>
      </c>
      <c r="Q45" s="66">
        <f t="shared" si="10"/>
        <v>1</v>
      </c>
      <c r="R45" s="323">
        <f t="shared" si="10"/>
        <v>0</v>
      </c>
      <c r="S45" s="62">
        <f t="shared" si="10"/>
        <v>0</v>
      </c>
      <c r="T45" s="66">
        <f t="shared" si="10"/>
        <v>0</v>
      </c>
      <c r="U45" s="66">
        <f t="shared" si="10"/>
        <v>0</v>
      </c>
      <c r="V45" s="66">
        <f t="shared" si="10"/>
        <v>0</v>
      </c>
      <c r="W45" s="66">
        <f t="shared" si="10"/>
        <v>0</v>
      </c>
      <c r="X45" s="323">
        <f t="shared" si="10"/>
        <v>0</v>
      </c>
      <c r="Y45" s="62">
        <f t="shared" si="10"/>
        <v>0</v>
      </c>
      <c r="Z45" s="66">
        <f t="shared" si="10"/>
        <v>0</v>
      </c>
      <c r="AA45" s="66">
        <f t="shared" si="10"/>
        <v>0</v>
      </c>
      <c r="AB45" s="66">
        <f t="shared" si="10"/>
        <v>0</v>
      </c>
      <c r="AC45" s="66">
        <f t="shared" si="10"/>
        <v>0</v>
      </c>
      <c r="AD45" s="323">
        <f t="shared" si="10"/>
        <v>0</v>
      </c>
      <c r="AE45" s="62">
        <f t="shared" si="10"/>
        <v>11</v>
      </c>
      <c r="AF45" s="66">
        <f t="shared" si="10"/>
        <v>11</v>
      </c>
      <c r="AG45" s="67">
        <f t="shared" si="10"/>
        <v>0</v>
      </c>
      <c r="AH45" s="20"/>
      <c r="AI45" s="20"/>
      <c r="AJ45" s="8"/>
      <c r="AK45" s="8"/>
      <c r="AL45" s="8"/>
      <c r="AM45" s="8"/>
    </row>
    <row r="46" spans="1:39" s="101" customFormat="1" ht="11.25" customHeight="1" x14ac:dyDescent="0.15">
      <c r="A46" s="788"/>
      <c r="B46" s="784" t="s">
        <v>253</v>
      </c>
      <c r="C46" s="785"/>
      <c r="D46" s="786"/>
      <c r="E46" s="92"/>
      <c r="F46" s="93"/>
      <c r="G46" s="94">
        <f t="shared" ref="G46:R46" si="11">G37+G45</f>
        <v>6</v>
      </c>
      <c r="H46" s="95">
        <f t="shared" si="11"/>
        <v>6</v>
      </c>
      <c r="I46" s="95">
        <f t="shared" si="11"/>
        <v>0</v>
      </c>
      <c r="J46" s="95">
        <f t="shared" si="11"/>
        <v>6</v>
      </c>
      <c r="K46" s="95">
        <f t="shared" si="11"/>
        <v>6</v>
      </c>
      <c r="L46" s="96">
        <f t="shared" si="11"/>
        <v>0</v>
      </c>
      <c r="M46" s="94">
        <f t="shared" si="11"/>
        <v>8</v>
      </c>
      <c r="N46" s="95">
        <f t="shared" si="11"/>
        <v>8</v>
      </c>
      <c r="O46" s="95">
        <f t="shared" si="11"/>
        <v>0</v>
      </c>
      <c r="P46" s="95">
        <f t="shared" si="11"/>
        <v>5</v>
      </c>
      <c r="Q46" s="95">
        <f t="shared" si="11"/>
        <v>5</v>
      </c>
      <c r="R46" s="97">
        <f t="shared" si="11"/>
        <v>0</v>
      </c>
      <c r="S46" s="156">
        <f t="shared" ref="S46:AA46" si="12">S45+S37</f>
        <v>0</v>
      </c>
      <c r="T46" s="95">
        <f t="shared" si="12"/>
        <v>0</v>
      </c>
      <c r="U46" s="95">
        <f t="shared" si="12"/>
        <v>0</v>
      </c>
      <c r="V46" s="95">
        <f t="shared" si="12"/>
        <v>0</v>
      </c>
      <c r="W46" s="95">
        <f t="shared" si="12"/>
        <v>0</v>
      </c>
      <c r="X46" s="97">
        <f t="shared" si="12"/>
        <v>0</v>
      </c>
      <c r="Y46" s="156">
        <f t="shared" si="12"/>
        <v>0</v>
      </c>
      <c r="Z46" s="95">
        <f t="shared" si="12"/>
        <v>0</v>
      </c>
      <c r="AA46" s="95">
        <f t="shared" si="12"/>
        <v>0</v>
      </c>
      <c r="AB46" s="95">
        <f>AB37+AB45</f>
        <v>0</v>
      </c>
      <c r="AC46" s="95">
        <f>AC45+AC37</f>
        <v>0</v>
      </c>
      <c r="AD46" s="96">
        <f>AD45+AD37</f>
        <v>0</v>
      </c>
      <c r="AE46" s="94">
        <f>G46+J46+M46+P46+S46+V46+Y46+AB46</f>
        <v>25</v>
      </c>
      <c r="AF46" s="95">
        <f>H46+K46+N46+Q46+T46+W46+Z46+AC46</f>
        <v>25</v>
      </c>
      <c r="AG46" s="99">
        <f t="shared" ref="AG46" si="13">I46+L46+O46+R46+U46+X46+AA46+AD46</f>
        <v>0</v>
      </c>
      <c r="AH46" s="48"/>
      <c r="AI46" s="48"/>
      <c r="AJ46" s="100"/>
      <c r="AK46" s="100"/>
      <c r="AL46" s="100"/>
      <c r="AM46" s="100"/>
    </row>
    <row r="47" spans="1:39" s="9" customFormat="1" ht="11.25" customHeight="1" x14ac:dyDescent="0.15">
      <c r="A47" s="788"/>
      <c r="B47" s="793" t="s">
        <v>254</v>
      </c>
      <c r="C47" s="157"/>
      <c r="D47" s="296" t="s">
        <v>91</v>
      </c>
      <c r="E47" s="297"/>
      <c r="F47" s="298"/>
      <c r="G47" s="299">
        <v>2</v>
      </c>
      <c r="H47" s="300">
        <v>2</v>
      </c>
      <c r="I47" s="300"/>
      <c r="J47" s="300"/>
      <c r="K47" s="300"/>
      <c r="L47" s="301"/>
      <c r="M47" s="299"/>
      <c r="N47" s="300"/>
      <c r="O47" s="300"/>
      <c r="P47" s="300"/>
      <c r="Q47" s="300"/>
      <c r="R47" s="302"/>
      <c r="S47" s="300"/>
      <c r="T47" s="300"/>
      <c r="U47" s="300"/>
      <c r="V47" s="300"/>
      <c r="W47" s="300"/>
      <c r="X47" s="301"/>
      <c r="Y47" s="299"/>
      <c r="Z47" s="300"/>
      <c r="AA47" s="300"/>
      <c r="AB47" s="300"/>
      <c r="AC47" s="300"/>
      <c r="AD47" s="302"/>
      <c r="AE47" s="303">
        <f>G47+J47+M47+P47+S47+V47+Y47+AB47</f>
        <v>2</v>
      </c>
      <c r="AF47" s="34">
        <f t="shared" ref="AF47:AG52" si="14">H47+K47+N47+Q47+T47+W47+Z47+AC47</f>
        <v>2</v>
      </c>
      <c r="AG47" s="304">
        <f t="shared" si="14"/>
        <v>0</v>
      </c>
      <c r="AH47" s="48"/>
      <c r="AI47" s="48"/>
      <c r="AJ47" s="8"/>
      <c r="AK47" s="8"/>
      <c r="AL47" s="8"/>
      <c r="AM47" s="8"/>
    </row>
    <row r="48" spans="1:39" s="101" customFormat="1" ht="11.25" customHeight="1" x14ac:dyDescent="0.15">
      <c r="A48" s="788"/>
      <c r="B48" s="794"/>
      <c r="C48" s="167"/>
      <c r="D48" s="180" t="s">
        <v>255</v>
      </c>
      <c r="E48" s="181"/>
      <c r="F48" s="182"/>
      <c r="G48" s="196"/>
      <c r="H48" s="197"/>
      <c r="I48" s="197"/>
      <c r="J48" s="197">
        <v>2</v>
      </c>
      <c r="K48" s="197">
        <v>2</v>
      </c>
      <c r="L48" s="185"/>
      <c r="M48" s="196">
        <v>2</v>
      </c>
      <c r="N48" s="197">
        <v>2</v>
      </c>
      <c r="O48" s="197"/>
      <c r="P48" s="197"/>
      <c r="Q48" s="197"/>
      <c r="R48" s="198"/>
      <c r="S48" s="197"/>
      <c r="T48" s="197"/>
      <c r="U48" s="197"/>
      <c r="V48" s="197"/>
      <c r="W48" s="197"/>
      <c r="X48" s="185"/>
      <c r="Y48" s="196"/>
      <c r="Z48" s="197"/>
      <c r="AA48" s="197"/>
      <c r="AB48" s="197"/>
      <c r="AC48" s="197"/>
      <c r="AD48" s="198"/>
      <c r="AE48" s="191">
        <f>G48+J48+M48+P48+S48+V48+Y48+AB48</f>
        <v>4</v>
      </c>
      <c r="AF48" s="44">
        <f t="shared" si="14"/>
        <v>4</v>
      </c>
      <c r="AG48" s="192">
        <f t="shared" si="14"/>
        <v>0</v>
      </c>
      <c r="AH48" s="48"/>
      <c r="AI48" s="48"/>
      <c r="AJ48" s="100"/>
      <c r="AK48" s="100"/>
      <c r="AL48" s="100"/>
      <c r="AM48" s="100"/>
    </row>
    <row r="49" spans="1:39" s="101" customFormat="1" ht="11.25" customHeight="1" x14ac:dyDescent="0.15">
      <c r="A49" s="788"/>
      <c r="B49" s="794"/>
      <c r="C49" s="167"/>
      <c r="D49" s="180" t="s">
        <v>256</v>
      </c>
      <c r="E49" s="181"/>
      <c r="F49" s="182"/>
      <c r="G49" s="196"/>
      <c r="H49" s="197"/>
      <c r="I49" s="197"/>
      <c r="J49" s="197">
        <v>1</v>
      </c>
      <c r="K49" s="197"/>
      <c r="L49" s="185">
        <v>2</v>
      </c>
      <c r="M49" s="196">
        <v>2</v>
      </c>
      <c r="N49" s="197"/>
      <c r="O49" s="197">
        <v>4</v>
      </c>
      <c r="P49" s="197"/>
      <c r="Q49" s="197"/>
      <c r="R49" s="198"/>
      <c r="S49" s="197"/>
      <c r="T49" s="197"/>
      <c r="U49" s="197"/>
      <c r="V49" s="197"/>
      <c r="W49" s="197"/>
      <c r="X49" s="185"/>
      <c r="Y49" s="196"/>
      <c r="Z49" s="197"/>
      <c r="AA49" s="197"/>
      <c r="AB49" s="197"/>
      <c r="AC49" s="197"/>
      <c r="AD49" s="198"/>
      <c r="AE49" s="191">
        <f t="shared" ref="AE49:AG67" si="15">G49+J49+M49+P49+S49+V49+Y49+AB49</f>
        <v>3</v>
      </c>
      <c r="AF49" s="44">
        <f t="shared" si="14"/>
        <v>0</v>
      </c>
      <c r="AG49" s="192">
        <f t="shared" si="14"/>
        <v>6</v>
      </c>
      <c r="AH49" s="48"/>
      <c r="AI49" s="48"/>
      <c r="AJ49" s="100"/>
      <c r="AK49" s="100"/>
      <c r="AL49" s="100"/>
      <c r="AM49" s="100"/>
    </row>
    <row r="50" spans="1:39" s="101" customFormat="1" ht="11.25" customHeight="1" x14ac:dyDescent="0.15">
      <c r="A50" s="788"/>
      <c r="B50" s="794"/>
      <c r="C50" s="167"/>
      <c r="D50" s="168" t="s">
        <v>257</v>
      </c>
      <c r="E50" s="181"/>
      <c r="F50" s="182"/>
      <c r="G50" s="196"/>
      <c r="H50" s="197"/>
      <c r="I50" s="197"/>
      <c r="J50" s="197"/>
      <c r="K50" s="197"/>
      <c r="L50" s="185"/>
      <c r="M50" s="196"/>
      <c r="N50" s="197"/>
      <c r="O50" s="197"/>
      <c r="P50" s="197">
        <v>2</v>
      </c>
      <c r="Q50" s="197">
        <v>2</v>
      </c>
      <c r="R50" s="198"/>
      <c r="S50" s="197"/>
      <c r="T50" s="197"/>
      <c r="U50" s="197"/>
      <c r="V50" s="197"/>
      <c r="W50" s="197"/>
      <c r="X50" s="185"/>
      <c r="Y50" s="196"/>
      <c r="Z50" s="197"/>
      <c r="AA50" s="197"/>
      <c r="AB50" s="197"/>
      <c r="AC50" s="197"/>
      <c r="AD50" s="198"/>
      <c r="AE50" s="191">
        <f t="shared" si="15"/>
        <v>2</v>
      </c>
      <c r="AF50" s="44">
        <f t="shared" si="14"/>
        <v>2</v>
      </c>
      <c r="AG50" s="192">
        <f t="shared" si="14"/>
        <v>0</v>
      </c>
      <c r="AH50" s="48"/>
      <c r="AI50" s="48"/>
      <c r="AJ50" s="100"/>
      <c r="AK50" s="100"/>
      <c r="AL50" s="100"/>
      <c r="AM50" s="100"/>
    </row>
    <row r="51" spans="1:39" s="101" customFormat="1" ht="11.25" customHeight="1" x14ac:dyDescent="0.15">
      <c r="A51" s="788"/>
      <c r="B51" s="794"/>
      <c r="C51" s="167"/>
      <c r="D51" s="168" t="s">
        <v>258</v>
      </c>
      <c r="E51" s="181"/>
      <c r="F51" s="182"/>
      <c r="G51" s="196"/>
      <c r="H51" s="197"/>
      <c r="I51" s="197"/>
      <c r="J51" s="197"/>
      <c r="K51" s="197"/>
      <c r="L51" s="185"/>
      <c r="M51" s="196"/>
      <c r="N51" s="197"/>
      <c r="O51" s="197"/>
      <c r="P51" s="197">
        <v>2</v>
      </c>
      <c r="Q51" s="197">
        <v>2</v>
      </c>
      <c r="R51" s="198"/>
      <c r="S51" s="201">
        <v>2</v>
      </c>
      <c r="T51" s="197">
        <v>2</v>
      </c>
      <c r="U51" s="197"/>
      <c r="V51" s="197">
        <v>2</v>
      </c>
      <c r="W51" s="197">
        <v>2</v>
      </c>
      <c r="X51" s="185"/>
      <c r="Y51" s="196">
        <v>2</v>
      </c>
      <c r="Z51" s="197">
        <v>2</v>
      </c>
      <c r="AA51" s="197"/>
      <c r="AB51" s="197">
        <v>2</v>
      </c>
      <c r="AC51" s="197">
        <v>2</v>
      </c>
      <c r="AD51" s="185"/>
      <c r="AE51" s="191">
        <f t="shared" si="15"/>
        <v>10</v>
      </c>
      <c r="AF51" s="44">
        <f t="shared" si="14"/>
        <v>10</v>
      </c>
      <c r="AG51" s="192">
        <f t="shared" si="14"/>
        <v>0</v>
      </c>
      <c r="AH51" s="48"/>
      <c r="AI51" s="48"/>
      <c r="AJ51" s="100"/>
      <c r="AK51" s="100"/>
      <c r="AL51" s="100"/>
      <c r="AM51" s="100"/>
    </row>
    <row r="52" spans="1:39" s="101" customFormat="1" ht="11.25" customHeight="1" x14ac:dyDescent="0.15">
      <c r="A52" s="788"/>
      <c r="B52" s="794"/>
      <c r="C52" s="167"/>
      <c r="D52" s="305" t="s">
        <v>259</v>
      </c>
      <c r="E52" s="181"/>
      <c r="F52" s="182"/>
      <c r="G52" s="196"/>
      <c r="H52" s="197"/>
      <c r="I52" s="197"/>
      <c r="J52" s="197"/>
      <c r="K52" s="197"/>
      <c r="L52" s="185"/>
      <c r="M52" s="196"/>
      <c r="N52" s="197"/>
      <c r="O52" s="197"/>
      <c r="P52" s="197"/>
      <c r="Q52" s="197"/>
      <c r="R52" s="198"/>
      <c r="S52" s="201">
        <v>2</v>
      </c>
      <c r="T52" s="197"/>
      <c r="U52" s="197">
        <v>6</v>
      </c>
      <c r="V52" s="197">
        <v>2</v>
      </c>
      <c r="W52" s="197"/>
      <c r="X52" s="185">
        <v>6</v>
      </c>
      <c r="Y52" s="196">
        <v>2</v>
      </c>
      <c r="Z52" s="197"/>
      <c r="AA52" s="197">
        <v>6</v>
      </c>
      <c r="AB52" s="197">
        <v>2</v>
      </c>
      <c r="AC52" s="197"/>
      <c r="AD52" s="198">
        <v>6</v>
      </c>
      <c r="AE52" s="191">
        <f t="shared" si="15"/>
        <v>8</v>
      </c>
      <c r="AF52" s="44">
        <f t="shared" si="14"/>
        <v>0</v>
      </c>
      <c r="AG52" s="192">
        <f t="shared" si="14"/>
        <v>24</v>
      </c>
      <c r="AH52" s="48"/>
      <c r="AI52" s="48"/>
      <c r="AJ52" s="100"/>
      <c r="AK52" s="100"/>
      <c r="AL52" s="100"/>
      <c r="AM52" s="100"/>
    </row>
    <row r="53" spans="1:39" s="101" customFormat="1" ht="11.25" customHeight="1" x14ac:dyDescent="0.15">
      <c r="A53" s="788"/>
      <c r="B53" s="794"/>
      <c r="C53" s="167"/>
      <c r="D53" s="180" t="s">
        <v>260</v>
      </c>
      <c r="E53" s="181"/>
      <c r="F53" s="182"/>
      <c r="G53" s="196"/>
      <c r="H53" s="197"/>
      <c r="I53" s="197"/>
      <c r="J53" s="197"/>
      <c r="K53" s="197"/>
      <c r="L53" s="185"/>
      <c r="M53" s="196"/>
      <c r="N53" s="197"/>
      <c r="O53" s="197"/>
      <c r="P53" s="186">
        <v>2</v>
      </c>
      <c r="Q53" s="186">
        <v>2</v>
      </c>
      <c r="R53" s="187"/>
      <c r="S53" s="188">
        <v>2</v>
      </c>
      <c r="T53" s="186">
        <v>2</v>
      </c>
      <c r="U53" s="186"/>
      <c r="V53" s="186"/>
      <c r="W53" s="186"/>
      <c r="X53" s="189"/>
      <c r="Y53" s="190"/>
      <c r="Z53" s="186"/>
      <c r="AA53" s="186"/>
      <c r="AB53" s="186"/>
      <c r="AC53" s="186"/>
      <c r="AD53" s="189"/>
      <c r="AE53" s="191">
        <f t="shared" si="15"/>
        <v>4</v>
      </c>
      <c r="AF53" s="44">
        <f t="shared" si="15"/>
        <v>4</v>
      </c>
      <c r="AG53" s="192">
        <f t="shared" si="15"/>
        <v>0</v>
      </c>
      <c r="AH53" s="48"/>
      <c r="AI53" s="48"/>
      <c r="AJ53" s="100"/>
      <c r="AK53" s="100"/>
      <c r="AL53" s="100"/>
      <c r="AM53" s="100"/>
    </row>
    <row r="54" spans="1:39" s="101" customFormat="1" ht="11.25" customHeight="1" x14ac:dyDescent="0.15">
      <c r="A54" s="788"/>
      <c r="B54" s="794"/>
      <c r="C54" s="167"/>
      <c r="D54" s="180" t="s">
        <v>261</v>
      </c>
      <c r="E54" s="181"/>
      <c r="F54" s="182"/>
      <c r="G54" s="196"/>
      <c r="H54" s="197"/>
      <c r="I54" s="197"/>
      <c r="J54" s="197"/>
      <c r="K54" s="197"/>
      <c r="L54" s="185"/>
      <c r="M54" s="196"/>
      <c r="N54" s="197"/>
      <c r="O54" s="197"/>
      <c r="P54" s="197"/>
      <c r="Q54" s="197"/>
      <c r="R54" s="198"/>
      <c r="S54" s="197">
        <v>2</v>
      </c>
      <c r="T54" s="197"/>
      <c r="U54" s="197">
        <v>6</v>
      </c>
      <c r="V54" s="197"/>
      <c r="W54" s="197"/>
      <c r="X54" s="185"/>
      <c r="Y54" s="196"/>
      <c r="Z54" s="197"/>
      <c r="AA54" s="197"/>
      <c r="AB54" s="197"/>
      <c r="AC54" s="197"/>
      <c r="AD54" s="198"/>
      <c r="AE54" s="191">
        <f t="shared" si="15"/>
        <v>2</v>
      </c>
      <c r="AF54" s="44">
        <f t="shared" si="15"/>
        <v>0</v>
      </c>
      <c r="AG54" s="192">
        <f t="shared" si="15"/>
        <v>6</v>
      </c>
      <c r="AH54" s="48"/>
      <c r="AI54" s="48"/>
      <c r="AJ54" s="100"/>
      <c r="AK54" s="100"/>
      <c r="AL54" s="100"/>
      <c r="AM54" s="100"/>
    </row>
    <row r="55" spans="1:39" s="101" customFormat="1" ht="11.25" customHeight="1" x14ac:dyDescent="0.15">
      <c r="A55" s="788"/>
      <c r="B55" s="794"/>
      <c r="C55" s="167"/>
      <c r="D55" s="168" t="s">
        <v>262</v>
      </c>
      <c r="E55" s="181"/>
      <c r="F55" s="182"/>
      <c r="G55" s="196"/>
      <c r="H55" s="197"/>
      <c r="I55" s="197"/>
      <c r="J55" s="197"/>
      <c r="K55" s="197"/>
      <c r="L55" s="185"/>
      <c r="M55" s="196"/>
      <c r="N55" s="197"/>
      <c r="O55" s="197"/>
      <c r="P55" s="197">
        <v>2</v>
      </c>
      <c r="Q55" s="197">
        <v>2</v>
      </c>
      <c r="R55" s="198"/>
      <c r="S55" s="197">
        <v>2</v>
      </c>
      <c r="T55" s="197">
        <v>2</v>
      </c>
      <c r="U55" s="197"/>
      <c r="V55" s="197"/>
      <c r="W55" s="197"/>
      <c r="X55" s="185"/>
      <c r="Y55" s="196"/>
      <c r="Z55" s="197"/>
      <c r="AA55" s="197"/>
      <c r="AB55" s="197"/>
      <c r="AC55" s="197"/>
      <c r="AD55" s="198"/>
      <c r="AE55" s="191">
        <f t="shared" si="15"/>
        <v>4</v>
      </c>
      <c r="AF55" s="44">
        <f t="shared" si="15"/>
        <v>4</v>
      </c>
      <c r="AG55" s="192">
        <f t="shared" si="15"/>
        <v>0</v>
      </c>
      <c r="AH55" s="48"/>
      <c r="AI55" s="48"/>
      <c r="AJ55" s="100"/>
      <c r="AK55" s="100"/>
      <c r="AL55" s="100"/>
      <c r="AM55" s="100"/>
    </row>
    <row r="56" spans="1:39" s="101" customFormat="1" ht="11.25" customHeight="1" x14ac:dyDescent="0.15">
      <c r="A56" s="788"/>
      <c r="B56" s="794"/>
      <c r="C56" s="119"/>
      <c r="D56" s="168" t="s">
        <v>263</v>
      </c>
      <c r="E56" s="181"/>
      <c r="F56" s="182"/>
      <c r="G56" s="196"/>
      <c r="H56" s="197"/>
      <c r="I56" s="197"/>
      <c r="J56" s="197"/>
      <c r="K56" s="197"/>
      <c r="L56" s="185"/>
      <c r="M56" s="196"/>
      <c r="N56" s="197"/>
      <c r="O56" s="197"/>
      <c r="P56" s="197"/>
      <c r="Q56" s="197"/>
      <c r="R56" s="198"/>
      <c r="S56" s="197">
        <v>2</v>
      </c>
      <c r="T56" s="197"/>
      <c r="U56" s="197">
        <v>6</v>
      </c>
      <c r="V56" s="197"/>
      <c r="W56" s="197"/>
      <c r="X56" s="185"/>
      <c r="Y56" s="196"/>
      <c r="Z56" s="197"/>
      <c r="AA56" s="197"/>
      <c r="AB56" s="197"/>
      <c r="AC56" s="197"/>
      <c r="AD56" s="198"/>
      <c r="AE56" s="191">
        <f t="shared" si="15"/>
        <v>2</v>
      </c>
      <c r="AF56" s="44">
        <f t="shared" si="15"/>
        <v>0</v>
      </c>
      <c r="AG56" s="192">
        <f t="shared" si="15"/>
        <v>6</v>
      </c>
      <c r="AH56" s="48"/>
      <c r="AI56" s="48"/>
      <c r="AJ56" s="100"/>
      <c r="AK56" s="100"/>
      <c r="AL56" s="100"/>
      <c r="AM56" s="100"/>
    </row>
    <row r="57" spans="1:39" s="101" customFormat="1" ht="11.25" customHeight="1" x14ac:dyDescent="0.15">
      <c r="A57" s="788"/>
      <c r="B57" s="794"/>
      <c r="C57" s="119"/>
      <c r="D57" s="180" t="s">
        <v>264</v>
      </c>
      <c r="E57" s="181"/>
      <c r="F57" s="182"/>
      <c r="G57" s="196"/>
      <c r="H57" s="197"/>
      <c r="I57" s="197"/>
      <c r="J57" s="197"/>
      <c r="K57" s="197"/>
      <c r="L57" s="185"/>
      <c r="M57" s="196"/>
      <c r="N57" s="197"/>
      <c r="O57" s="197"/>
      <c r="P57" s="197"/>
      <c r="Q57" s="197"/>
      <c r="R57" s="198"/>
      <c r="S57" s="197">
        <v>2</v>
      </c>
      <c r="T57" s="197">
        <v>2</v>
      </c>
      <c r="U57" s="197"/>
      <c r="V57" s="197">
        <v>2</v>
      </c>
      <c r="W57" s="197">
        <v>2</v>
      </c>
      <c r="X57" s="185"/>
      <c r="Y57" s="196"/>
      <c r="Z57" s="197"/>
      <c r="AA57" s="197"/>
      <c r="AB57" s="197"/>
      <c r="AC57" s="197"/>
      <c r="AD57" s="198"/>
      <c r="AE57" s="191">
        <f t="shared" si="15"/>
        <v>4</v>
      </c>
      <c r="AF57" s="44">
        <f t="shared" si="15"/>
        <v>4</v>
      </c>
      <c r="AG57" s="192">
        <f t="shared" si="15"/>
        <v>0</v>
      </c>
      <c r="AH57" s="48"/>
      <c r="AI57" s="48"/>
      <c r="AJ57" s="100"/>
      <c r="AK57" s="100"/>
      <c r="AL57" s="100"/>
      <c r="AM57" s="100"/>
    </row>
    <row r="58" spans="1:39" s="101" customFormat="1" ht="11.25" customHeight="1" x14ac:dyDescent="0.15">
      <c r="A58" s="788"/>
      <c r="B58" s="794"/>
      <c r="C58" s="167"/>
      <c r="D58" s="180" t="s">
        <v>265</v>
      </c>
      <c r="E58" s="181"/>
      <c r="F58" s="182"/>
      <c r="G58" s="196"/>
      <c r="H58" s="197"/>
      <c r="I58" s="197"/>
      <c r="J58" s="197"/>
      <c r="K58" s="197"/>
      <c r="L58" s="185"/>
      <c r="M58" s="196"/>
      <c r="N58" s="197"/>
      <c r="O58" s="197"/>
      <c r="P58" s="197"/>
      <c r="Q58" s="197"/>
      <c r="R58" s="198"/>
      <c r="S58" s="197"/>
      <c r="T58" s="197"/>
      <c r="U58" s="197"/>
      <c r="V58" s="197">
        <v>2</v>
      </c>
      <c r="W58" s="197"/>
      <c r="X58" s="185">
        <v>6</v>
      </c>
      <c r="Y58" s="196"/>
      <c r="Z58" s="197"/>
      <c r="AA58" s="197"/>
      <c r="AB58" s="197"/>
      <c r="AC58" s="197"/>
      <c r="AD58" s="198"/>
      <c r="AE58" s="191">
        <f t="shared" si="15"/>
        <v>2</v>
      </c>
      <c r="AF58" s="44">
        <f t="shared" si="15"/>
        <v>0</v>
      </c>
      <c r="AG58" s="192">
        <f t="shared" si="15"/>
        <v>6</v>
      </c>
      <c r="AH58" s="48"/>
      <c r="AI58" s="48"/>
      <c r="AJ58" s="100"/>
      <c r="AK58" s="100"/>
      <c r="AL58" s="100"/>
      <c r="AM58" s="100"/>
    </row>
    <row r="59" spans="1:39" s="101" customFormat="1" ht="11.25" customHeight="1" x14ac:dyDescent="0.15">
      <c r="A59" s="788"/>
      <c r="B59" s="794"/>
      <c r="C59" s="167"/>
      <c r="D59" s="180" t="s">
        <v>266</v>
      </c>
      <c r="E59" s="181"/>
      <c r="F59" s="182"/>
      <c r="G59" s="196"/>
      <c r="H59" s="197"/>
      <c r="I59" s="197"/>
      <c r="J59" s="197"/>
      <c r="K59" s="197"/>
      <c r="L59" s="185"/>
      <c r="M59" s="196"/>
      <c r="N59" s="197"/>
      <c r="O59" s="197"/>
      <c r="P59" s="197"/>
      <c r="Q59" s="197"/>
      <c r="R59" s="198"/>
      <c r="S59" s="197">
        <v>2</v>
      </c>
      <c r="T59" s="197">
        <v>2</v>
      </c>
      <c r="U59" s="197"/>
      <c r="V59" s="197">
        <v>2</v>
      </c>
      <c r="W59" s="197">
        <v>2</v>
      </c>
      <c r="X59" s="185"/>
      <c r="Y59" s="196"/>
      <c r="Z59" s="197"/>
      <c r="AA59" s="197"/>
      <c r="AB59" s="197"/>
      <c r="AC59" s="197"/>
      <c r="AD59" s="198"/>
      <c r="AE59" s="191">
        <f t="shared" si="15"/>
        <v>4</v>
      </c>
      <c r="AF59" s="44">
        <f t="shared" si="15"/>
        <v>4</v>
      </c>
      <c r="AG59" s="192">
        <f t="shared" si="15"/>
        <v>0</v>
      </c>
      <c r="AH59" s="290"/>
      <c r="AI59" s="290"/>
      <c r="AJ59" s="290"/>
      <c r="AK59" s="290"/>
      <c r="AL59" s="290"/>
      <c r="AM59" s="100"/>
    </row>
    <row r="60" spans="1:39" s="101" customFormat="1" ht="11.25" customHeight="1" x14ac:dyDescent="0.15">
      <c r="A60" s="788"/>
      <c r="B60" s="794"/>
      <c r="C60" s="119"/>
      <c r="D60" s="180" t="s">
        <v>267</v>
      </c>
      <c r="E60" s="181"/>
      <c r="F60" s="182"/>
      <c r="G60" s="196"/>
      <c r="H60" s="197"/>
      <c r="I60" s="197"/>
      <c r="J60" s="197"/>
      <c r="K60" s="197"/>
      <c r="L60" s="185"/>
      <c r="M60" s="196"/>
      <c r="N60" s="197"/>
      <c r="O60" s="197"/>
      <c r="P60" s="197"/>
      <c r="Q60" s="197"/>
      <c r="R60" s="198"/>
      <c r="S60" s="196"/>
      <c r="T60" s="197"/>
      <c r="U60" s="197"/>
      <c r="V60" s="197">
        <v>2</v>
      </c>
      <c r="W60" s="197"/>
      <c r="X60" s="198">
        <v>6</v>
      </c>
      <c r="Y60" s="196"/>
      <c r="Z60" s="197"/>
      <c r="AA60" s="197"/>
      <c r="AB60" s="197"/>
      <c r="AC60" s="197"/>
      <c r="AD60" s="198"/>
      <c r="AE60" s="191">
        <f t="shared" si="15"/>
        <v>2</v>
      </c>
      <c r="AF60" s="44">
        <f t="shared" si="15"/>
        <v>0</v>
      </c>
      <c r="AG60" s="192">
        <f t="shared" si="15"/>
        <v>6</v>
      </c>
      <c r="AH60" s="290"/>
      <c r="AI60" s="290"/>
      <c r="AJ60" s="290"/>
      <c r="AK60" s="290"/>
      <c r="AL60" s="290"/>
      <c r="AM60" s="100"/>
    </row>
    <row r="61" spans="1:39" s="101" customFormat="1" ht="11.25" customHeight="1" x14ac:dyDescent="0.15">
      <c r="A61" s="788"/>
      <c r="B61" s="794"/>
      <c r="C61" s="167"/>
      <c r="D61" s="180" t="s">
        <v>268</v>
      </c>
      <c r="E61" s="181"/>
      <c r="F61" s="182"/>
      <c r="G61" s="196"/>
      <c r="H61" s="197"/>
      <c r="I61" s="197"/>
      <c r="J61" s="197"/>
      <c r="K61" s="197"/>
      <c r="L61" s="185"/>
      <c r="M61" s="196"/>
      <c r="N61" s="197"/>
      <c r="O61" s="197"/>
      <c r="P61" s="197"/>
      <c r="Q61" s="197"/>
      <c r="R61" s="198"/>
      <c r="S61" s="196"/>
      <c r="T61" s="197"/>
      <c r="U61" s="197"/>
      <c r="V61" s="197"/>
      <c r="W61" s="197"/>
      <c r="X61" s="198"/>
      <c r="Y61" s="196">
        <v>2</v>
      </c>
      <c r="Z61" s="197">
        <v>2</v>
      </c>
      <c r="AA61" s="197"/>
      <c r="AB61" s="197"/>
      <c r="AC61" s="197"/>
      <c r="AD61" s="198"/>
      <c r="AE61" s="191">
        <f t="shared" si="15"/>
        <v>2</v>
      </c>
      <c r="AF61" s="44">
        <f t="shared" si="15"/>
        <v>2</v>
      </c>
      <c r="AG61" s="192">
        <f t="shared" si="15"/>
        <v>0</v>
      </c>
      <c r="AH61" s="48"/>
      <c r="AI61" s="48"/>
      <c r="AJ61" s="100"/>
      <c r="AK61" s="100"/>
      <c r="AL61" s="100"/>
      <c r="AM61" s="100"/>
    </row>
    <row r="62" spans="1:39" s="101" customFormat="1" ht="11.25" customHeight="1" x14ac:dyDescent="0.15">
      <c r="A62" s="788"/>
      <c r="B62" s="794"/>
      <c r="C62" s="167"/>
      <c r="D62" s="180" t="s">
        <v>269</v>
      </c>
      <c r="E62" s="181"/>
      <c r="F62" s="182"/>
      <c r="G62" s="196"/>
      <c r="H62" s="197"/>
      <c r="I62" s="197"/>
      <c r="J62" s="197"/>
      <c r="K62" s="197"/>
      <c r="L62" s="185"/>
      <c r="M62" s="196"/>
      <c r="N62" s="197"/>
      <c r="O62" s="197"/>
      <c r="P62" s="197"/>
      <c r="Q62" s="197"/>
      <c r="R62" s="198"/>
      <c r="S62" s="197"/>
      <c r="T62" s="197"/>
      <c r="U62" s="197"/>
      <c r="V62" s="197"/>
      <c r="W62" s="197"/>
      <c r="X62" s="185"/>
      <c r="Y62" s="196">
        <v>2</v>
      </c>
      <c r="Z62" s="197"/>
      <c r="AA62" s="197">
        <v>6</v>
      </c>
      <c r="AB62" s="197"/>
      <c r="AC62" s="197"/>
      <c r="AD62" s="198"/>
      <c r="AE62" s="191">
        <f t="shared" si="15"/>
        <v>2</v>
      </c>
      <c r="AF62" s="44">
        <f t="shared" si="15"/>
        <v>0</v>
      </c>
      <c r="AG62" s="192">
        <f t="shared" si="15"/>
        <v>6</v>
      </c>
      <c r="AH62" s="48"/>
      <c r="AI62" s="48"/>
      <c r="AJ62" s="100"/>
      <c r="AK62" s="100"/>
      <c r="AL62" s="100"/>
      <c r="AM62" s="100"/>
    </row>
    <row r="63" spans="1:39" s="101" customFormat="1" ht="11.25" customHeight="1" x14ac:dyDescent="0.15">
      <c r="A63" s="788"/>
      <c r="B63" s="794"/>
      <c r="C63" s="167"/>
      <c r="D63" s="180" t="s">
        <v>270</v>
      </c>
      <c r="E63" s="181"/>
      <c r="F63" s="182"/>
      <c r="G63" s="196"/>
      <c r="H63" s="197"/>
      <c r="I63" s="197"/>
      <c r="J63" s="197"/>
      <c r="K63" s="197"/>
      <c r="L63" s="185"/>
      <c r="M63" s="196"/>
      <c r="N63" s="197"/>
      <c r="O63" s="197"/>
      <c r="P63" s="197"/>
      <c r="Q63" s="197"/>
      <c r="R63" s="198"/>
      <c r="S63" s="199"/>
      <c r="T63" s="197"/>
      <c r="U63" s="200"/>
      <c r="V63" s="197"/>
      <c r="W63" s="197"/>
      <c r="X63" s="198"/>
      <c r="Y63" s="196">
        <v>1</v>
      </c>
      <c r="Z63" s="197">
        <v>1</v>
      </c>
      <c r="AA63" s="197"/>
      <c r="AB63" s="197"/>
      <c r="AC63" s="197"/>
      <c r="AD63" s="198"/>
      <c r="AE63" s="191">
        <f t="shared" si="15"/>
        <v>1</v>
      </c>
      <c r="AF63" s="44">
        <f t="shared" si="15"/>
        <v>1</v>
      </c>
      <c r="AG63" s="192">
        <f t="shared" si="15"/>
        <v>0</v>
      </c>
      <c r="AH63" s="48"/>
      <c r="AI63" s="48"/>
      <c r="AJ63" s="100"/>
      <c r="AK63" s="100"/>
      <c r="AL63" s="100"/>
      <c r="AM63" s="100"/>
    </row>
    <row r="64" spans="1:39" s="101" customFormat="1" ht="11.25" customHeight="1" x14ac:dyDescent="0.15">
      <c r="A64" s="788"/>
      <c r="B64" s="794"/>
      <c r="C64" s="167"/>
      <c r="D64" s="180" t="s">
        <v>271</v>
      </c>
      <c r="E64" s="181"/>
      <c r="F64" s="182"/>
      <c r="G64" s="196"/>
      <c r="H64" s="197"/>
      <c r="I64" s="197"/>
      <c r="J64" s="197"/>
      <c r="K64" s="197"/>
      <c r="L64" s="185"/>
      <c r="M64" s="196"/>
      <c r="N64" s="197"/>
      <c r="O64" s="197"/>
      <c r="P64" s="197"/>
      <c r="Q64" s="197"/>
      <c r="R64" s="198"/>
      <c r="S64" s="199"/>
      <c r="T64" s="197"/>
      <c r="U64" s="200"/>
      <c r="V64" s="197"/>
      <c r="W64" s="197"/>
      <c r="X64" s="198"/>
      <c r="Y64" s="196">
        <v>2</v>
      </c>
      <c r="Z64" s="197"/>
      <c r="AA64" s="197">
        <v>6</v>
      </c>
      <c r="AB64" s="197"/>
      <c r="AC64" s="197"/>
      <c r="AD64" s="198"/>
      <c r="AE64" s="191">
        <f t="shared" si="15"/>
        <v>2</v>
      </c>
      <c r="AF64" s="44">
        <f t="shared" si="15"/>
        <v>0</v>
      </c>
      <c r="AG64" s="192">
        <f t="shared" si="15"/>
        <v>6</v>
      </c>
      <c r="AH64" s="48"/>
      <c r="AI64" s="48"/>
      <c r="AJ64" s="100"/>
      <c r="AK64" s="100"/>
      <c r="AL64" s="100"/>
      <c r="AM64" s="100"/>
    </row>
    <row r="65" spans="1:39" s="101" customFormat="1" ht="11.25" customHeight="1" x14ac:dyDescent="0.15">
      <c r="A65" s="788"/>
      <c r="B65" s="794"/>
      <c r="C65" s="167"/>
      <c r="D65" s="180" t="s">
        <v>272</v>
      </c>
      <c r="E65" s="181"/>
      <c r="F65" s="182"/>
      <c r="G65" s="196"/>
      <c r="H65" s="197"/>
      <c r="I65" s="197"/>
      <c r="J65" s="197"/>
      <c r="K65" s="197"/>
      <c r="L65" s="185"/>
      <c r="M65" s="196"/>
      <c r="N65" s="197"/>
      <c r="O65" s="197"/>
      <c r="P65" s="197"/>
      <c r="Q65" s="197"/>
      <c r="R65" s="198"/>
      <c r="S65" s="201"/>
      <c r="T65" s="197"/>
      <c r="U65" s="197"/>
      <c r="V65" s="197"/>
      <c r="W65" s="197"/>
      <c r="X65" s="185"/>
      <c r="Y65" s="196"/>
      <c r="Z65" s="197"/>
      <c r="AA65" s="197"/>
      <c r="AB65" s="197">
        <v>2</v>
      </c>
      <c r="AC65" s="197"/>
      <c r="AD65" s="198">
        <v>6</v>
      </c>
      <c r="AE65" s="191">
        <f t="shared" si="15"/>
        <v>2</v>
      </c>
      <c r="AF65" s="44">
        <f t="shared" si="15"/>
        <v>0</v>
      </c>
      <c r="AG65" s="192">
        <f t="shared" si="15"/>
        <v>6</v>
      </c>
      <c r="AH65" s="48"/>
      <c r="AI65" s="48"/>
      <c r="AJ65" s="100"/>
      <c r="AK65" s="100"/>
      <c r="AL65" s="100"/>
      <c r="AM65" s="100"/>
    </row>
    <row r="66" spans="1:39" s="9" customFormat="1" ht="11.25" customHeight="1" x14ac:dyDescent="0.15">
      <c r="A66" s="788"/>
      <c r="B66" s="794"/>
      <c r="C66" s="167"/>
      <c r="D66" s="180" t="s">
        <v>273</v>
      </c>
      <c r="E66" s="181"/>
      <c r="F66" s="182"/>
      <c r="G66" s="196"/>
      <c r="H66" s="197"/>
      <c r="I66" s="197"/>
      <c r="J66" s="197"/>
      <c r="K66" s="197"/>
      <c r="L66" s="185"/>
      <c r="M66" s="196"/>
      <c r="N66" s="197"/>
      <c r="O66" s="197"/>
      <c r="P66" s="197"/>
      <c r="Q66" s="197"/>
      <c r="R66" s="198"/>
      <c r="S66" s="201"/>
      <c r="T66" s="197"/>
      <c r="U66" s="197"/>
      <c r="V66" s="197"/>
      <c r="W66" s="197"/>
      <c r="X66" s="198"/>
      <c r="Y66" s="201">
        <v>1</v>
      </c>
      <c r="Z66" s="197"/>
      <c r="AA66" s="197">
        <v>2</v>
      </c>
      <c r="AB66" s="197">
        <v>1</v>
      </c>
      <c r="AC66" s="197"/>
      <c r="AD66" s="185">
        <v>2</v>
      </c>
      <c r="AE66" s="191">
        <f t="shared" si="15"/>
        <v>2</v>
      </c>
      <c r="AF66" s="44">
        <f t="shared" si="15"/>
        <v>0</v>
      </c>
      <c r="AG66" s="192">
        <f t="shared" si="15"/>
        <v>4</v>
      </c>
      <c r="AH66" s="48"/>
      <c r="AI66" s="48"/>
      <c r="AJ66" s="8"/>
      <c r="AK66" s="8"/>
      <c r="AL66" s="8"/>
      <c r="AM66" s="8"/>
    </row>
    <row r="67" spans="1:39" s="9" customFormat="1" ht="11.25" customHeight="1" x14ac:dyDescent="0.15">
      <c r="A67" s="788"/>
      <c r="B67" s="794"/>
      <c r="C67" s="167"/>
      <c r="D67" s="180" t="s">
        <v>274</v>
      </c>
      <c r="E67" s="181"/>
      <c r="F67" s="182"/>
      <c r="G67" s="196"/>
      <c r="H67" s="197"/>
      <c r="I67" s="197"/>
      <c r="J67" s="197"/>
      <c r="K67" s="197"/>
      <c r="L67" s="185"/>
      <c r="M67" s="196"/>
      <c r="N67" s="197"/>
      <c r="O67" s="197"/>
      <c r="P67" s="197"/>
      <c r="Q67" s="197"/>
      <c r="R67" s="198"/>
      <c r="S67" s="197"/>
      <c r="T67" s="197"/>
      <c r="U67" s="197"/>
      <c r="V67" s="197"/>
      <c r="W67" s="197"/>
      <c r="X67" s="185"/>
      <c r="Y67" s="196"/>
      <c r="Z67" s="197"/>
      <c r="AA67" s="197"/>
      <c r="AB67" s="197">
        <v>2</v>
      </c>
      <c r="AC67" s="197">
        <v>2</v>
      </c>
      <c r="AD67" s="198"/>
      <c r="AE67" s="191">
        <f>G67+J67+M67+P67+S67+V67+Y67+AB67</f>
        <v>2</v>
      </c>
      <c r="AF67" s="44">
        <f t="shared" si="15"/>
        <v>2</v>
      </c>
      <c r="AG67" s="192">
        <f t="shared" si="15"/>
        <v>0</v>
      </c>
      <c r="AH67" s="48"/>
      <c r="AI67" s="48"/>
      <c r="AJ67" s="8"/>
      <c r="AK67" s="8"/>
      <c r="AL67" s="8"/>
      <c r="AM67" s="8"/>
    </row>
    <row r="68" spans="1:39" s="9" customFormat="1" ht="11.25" customHeight="1" x14ac:dyDescent="0.15">
      <c r="A68" s="788"/>
      <c r="B68" s="794"/>
      <c r="C68" s="167"/>
      <c r="D68" s="168" t="s">
        <v>275</v>
      </c>
      <c r="E68" s="181"/>
      <c r="F68" s="182"/>
      <c r="G68" s="196"/>
      <c r="H68" s="197"/>
      <c r="I68" s="197"/>
      <c r="J68" s="197"/>
      <c r="K68" s="197"/>
      <c r="L68" s="185"/>
      <c r="M68" s="196"/>
      <c r="N68" s="197"/>
      <c r="O68" s="197"/>
      <c r="P68" s="197"/>
      <c r="Q68" s="197"/>
      <c r="R68" s="198"/>
      <c r="S68" s="197"/>
      <c r="T68" s="197"/>
      <c r="U68" s="197"/>
      <c r="V68" s="197"/>
      <c r="W68" s="197"/>
      <c r="X68" s="185"/>
      <c r="Y68" s="196">
        <v>2</v>
      </c>
      <c r="Z68" s="197">
        <v>2</v>
      </c>
      <c r="AA68" s="197"/>
      <c r="AB68" s="197"/>
      <c r="AC68" s="197"/>
      <c r="AD68" s="198"/>
      <c r="AE68" s="191">
        <f t="shared" ref="AE68:AG70" si="16">G68+J68+M68+P68+S68+V68+Y68+AB68</f>
        <v>2</v>
      </c>
      <c r="AF68" s="44">
        <f t="shared" si="16"/>
        <v>2</v>
      </c>
      <c r="AG68" s="192">
        <f t="shared" si="16"/>
        <v>0</v>
      </c>
      <c r="AH68" s="48"/>
      <c r="AI68" s="48"/>
      <c r="AJ68" s="8"/>
      <c r="AK68" s="8"/>
      <c r="AL68" s="8"/>
      <c r="AM68" s="8"/>
    </row>
    <row r="69" spans="1:39" s="9" customFormat="1" ht="11.25" customHeight="1" x14ac:dyDescent="0.15">
      <c r="A69" s="788"/>
      <c r="B69" s="794"/>
      <c r="C69" s="167"/>
      <c r="D69" s="180" t="s">
        <v>276</v>
      </c>
      <c r="E69" s="181"/>
      <c r="F69" s="182"/>
      <c r="G69" s="196"/>
      <c r="H69" s="197"/>
      <c r="I69" s="197"/>
      <c r="J69" s="197"/>
      <c r="K69" s="197"/>
      <c r="L69" s="185"/>
      <c r="M69" s="196"/>
      <c r="N69" s="197"/>
      <c r="O69" s="197"/>
      <c r="P69" s="197"/>
      <c r="Q69" s="197"/>
      <c r="R69" s="198"/>
      <c r="S69" s="197"/>
      <c r="T69" s="197"/>
      <c r="U69" s="197"/>
      <c r="V69" s="197">
        <v>2</v>
      </c>
      <c r="W69" s="197">
        <v>2</v>
      </c>
      <c r="X69" s="185"/>
      <c r="Y69" s="196"/>
      <c r="Z69" s="197"/>
      <c r="AA69" s="197"/>
      <c r="AB69" s="197"/>
      <c r="AC69" s="197"/>
      <c r="AD69" s="198"/>
      <c r="AE69" s="191">
        <f t="shared" si="16"/>
        <v>2</v>
      </c>
      <c r="AF69" s="44">
        <f t="shared" si="16"/>
        <v>2</v>
      </c>
      <c r="AG69" s="192">
        <f t="shared" si="16"/>
        <v>0</v>
      </c>
      <c r="AH69" s="48"/>
      <c r="AI69" s="48"/>
      <c r="AJ69" s="8"/>
      <c r="AK69" s="8"/>
      <c r="AL69" s="8"/>
      <c r="AM69" s="8"/>
    </row>
    <row r="70" spans="1:39" s="9" customFormat="1" ht="11.25" customHeight="1" x14ac:dyDescent="0.15">
      <c r="A70" s="788"/>
      <c r="B70" s="795"/>
      <c r="C70" s="202"/>
      <c r="D70" s="308" t="s">
        <v>39</v>
      </c>
      <c r="E70" s="60"/>
      <c r="F70" s="61"/>
      <c r="G70" s="62">
        <f t="shared" ref="G70:AD70" si="17">SUM(G47:G69)</f>
        <v>2</v>
      </c>
      <c r="H70" s="63">
        <f t="shared" si="17"/>
        <v>2</v>
      </c>
      <c r="I70" s="63">
        <f t="shared" si="17"/>
        <v>0</v>
      </c>
      <c r="J70" s="63">
        <f t="shared" si="17"/>
        <v>3</v>
      </c>
      <c r="K70" s="63">
        <f t="shared" si="17"/>
        <v>2</v>
      </c>
      <c r="L70" s="64">
        <f t="shared" si="17"/>
        <v>2</v>
      </c>
      <c r="M70" s="62">
        <f t="shared" si="17"/>
        <v>4</v>
      </c>
      <c r="N70" s="63">
        <f t="shared" si="17"/>
        <v>2</v>
      </c>
      <c r="O70" s="63">
        <f t="shared" si="17"/>
        <v>4</v>
      </c>
      <c r="P70" s="63">
        <f t="shared" si="17"/>
        <v>8</v>
      </c>
      <c r="Q70" s="63">
        <f t="shared" si="17"/>
        <v>8</v>
      </c>
      <c r="R70" s="65">
        <f t="shared" si="17"/>
        <v>0</v>
      </c>
      <c r="S70" s="66">
        <f t="shared" si="17"/>
        <v>16</v>
      </c>
      <c r="T70" s="63">
        <f t="shared" si="17"/>
        <v>10</v>
      </c>
      <c r="U70" s="63">
        <f t="shared" si="17"/>
        <v>18</v>
      </c>
      <c r="V70" s="63">
        <f t="shared" si="17"/>
        <v>14</v>
      </c>
      <c r="W70" s="63">
        <f t="shared" si="17"/>
        <v>8</v>
      </c>
      <c r="X70" s="64">
        <f t="shared" si="17"/>
        <v>18</v>
      </c>
      <c r="Y70" s="62">
        <f t="shared" si="17"/>
        <v>14</v>
      </c>
      <c r="Z70" s="63">
        <f t="shared" si="17"/>
        <v>7</v>
      </c>
      <c r="AA70" s="63">
        <f t="shared" si="17"/>
        <v>20</v>
      </c>
      <c r="AB70" s="63">
        <f t="shared" si="17"/>
        <v>9</v>
      </c>
      <c r="AC70" s="63">
        <f t="shared" si="17"/>
        <v>4</v>
      </c>
      <c r="AD70" s="65">
        <f t="shared" si="17"/>
        <v>14</v>
      </c>
      <c r="AE70" s="329">
        <f>G70+J70+M70+P70+S70+V70+Y70+AB70</f>
        <v>70</v>
      </c>
      <c r="AF70" s="328">
        <f t="shared" si="16"/>
        <v>43</v>
      </c>
      <c r="AG70" s="330">
        <f>I70+L70+O70+R70+U70+X70+AA70+AD70</f>
        <v>76</v>
      </c>
      <c r="AH70" s="48"/>
      <c r="AI70" s="48"/>
      <c r="AJ70" s="8"/>
      <c r="AK70" s="8"/>
      <c r="AL70" s="8"/>
      <c r="AM70" s="8"/>
    </row>
    <row r="71" spans="1:39" s="9" customFormat="1" ht="11.25" customHeight="1" x14ac:dyDescent="0.15">
      <c r="A71" s="788"/>
      <c r="B71" s="796" t="s">
        <v>226</v>
      </c>
      <c r="C71" s="210"/>
      <c r="D71" s="314" t="s">
        <v>277</v>
      </c>
      <c r="E71" s="142"/>
      <c r="F71" s="143"/>
      <c r="G71" s="144"/>
      <c r="H71" s="145"/>
      <c r="I71" s="145"/>
      <c r="J71" s="145"/>
      <c r="K71" s="145"/>
      <c r="L71" s="207"/>
      <c r="M71" s="144"/>
      <c r="N71" s="208"/>
      <c r="O71" s="145"/>
      <c r="P71" s="145"/>
      <c r="Q71" s="145"/>
      <c r="R71" s="209"/>
      <c r="S71" s="145"/>
      <c r="T71" s="145"/>
      <c r="U71" s="145"/>
      <c r="V71" s="145"/>
      <c r="W71" s="145"/>
      <c r="X71" s="207"/>
      <c r="Y71" s="144"/>
      <c r="Z71" s="145"/>
      <c r="AA71" s="145"/>
      <c r="AB71" s="145">
        <v>2</v>
      </c>
      <c r="AC71" s="145">
        <v>2</v>
      </c>
      <c r="AD71" s="209"/>
      <c r="AE71" s="43">
        <f t="shared" ref="AE71:AG90" si="18">G71+J71+M71+P71+S71+V71+Y71+AB71</f>
        <v>2</v>
      </c>
      <c r="AF71" s="44">
        <f t="shared" si="18"/>
        <v>2</v>
      </c>
      <c r="AG71" s="47">
        <f t="shared" si="18"/>
        <v>0</v>
      </c>
      <c r="AH71" s="212"/>
      <c r="AI71" s="48"/>
      <c r="AJ71" s="8"/>
      <c r="AK71" s="8"/>
      <c r="AL71" s="8"/>
      <c r="AM71" s="8"/>
    </row>
    <row r="72" spans="1:39" s="9" customFormat="1" ht="11.25" customHeight="1" x14ac:dyDescent="0.15">
      <c r="A72" s="788"/>
      <c r="B72" s="796"/>
      <c r="C72" s="210"/>
      <c r="D72" s="214" t="s">
        <v>278</v>
      </c>
      <c r="E72" s="70"/>
      <c r="F72" s="71"/>
      <c r="G72" s="72"/>
      <c r="H72" s="73"/>
      <c r="I72" s="73"/>
      <c r="J72" s="73"/>
      <c r="K72" s="73"/>
      <c r="L72" s="74"/>
      <c r="M72" s="72"/>
      <c r="N72" s="76"/>
      <c r="O72" s="73"/>
      <c r="P72" s="73"/>
      <c r="Q72" s="73"/>
      <c r="R72" s="75"/>
      <c r="S72" s="73"/>
      <c r="T72" s="73"/>
      <c r="U72" s="73"/>
      <c r="V72" s="73"/>
      <c r="W72" s="73"/>
      <c r="X72" s="74"/>
      <c r="Y72" s="72"/>
      <c r="Z72" s="73"/>
      <c r="AA72" s="73"/>
      <c r="AB72" s="73">
        <v>2</v>
      </c>
      <c r="AC72" s="73">
        <v>2</v>
      </c>
      <c r="AD72" s="75"/>
      <c r="AE72" s="43">
        <f t="shared" si="18"/>
        <v>2</v>
      </c>
      <c r="AF72" s="44">
        <f t="shared" si="18"/>
        <v>2</v>
      </c>
      <c r="AG72" s="47">
        <f t="shared" si="18"/>
        <v>0</v>
      </c>
      <c r="AH72" s="212"/>
      <c r="AI72" s="48"/>
      <c r="AJ72" s="8"/>
      <c r="AK72" s="8"/>
      <c r="AL72" s="8"/>
      <c r="AM72" s="8"/>
    </row>
    <row r="73" spans="1:39" s="9" customFormat="1" ht="11.25" customHeight="1" x14ac:dyDescent="0.15">
      <c r="A73" s="788"/>
      <c r="B73" s="796"/>
      <c r="C73" s="210"/>
      <c r="D73" s="214" t="s">
        <v>279</v>
      </c>
      <c r="E73" s="70"/>
      <c r="F73" s="71"/>
      <c r="G73" s="72"/>
      <c r="H73" s="73"/>
      <c r="I73" s="73"/>
      <c r="J73" s="73"/>
      <c r="K73" s="73"/>
      <c r="L73" s="74"/>
      <c r="M73" s="72"/>
      <c r="N73" s="73"/>
      <c r="O73" s="73"/>
      <c r="P73" s="73"/>
      <c r="Q73" s="73"/>
      <c r="R73" s="75"/>
      <c r="S73" s="76"/>
      <c r="T73" s="73"/>
      <c r="U73" s="73"/>
      <c r="V73" s="73"/>
      <c r="W73" s="73"/>
      <c r="X73" s="74"/>
      <c r="Y73" s="72"/>
      <c r="Z73" s="73"/>
      <c r="AA73" s="73"/>
      <c r="AB73" s="73">
        <v>2</v>
      </c>
      <c r="AC73" s="73">
        <v>2</v>
      </c>
      <c r="AD73" s="74"/>
      <c r="AE73" s="43">
        <f t="shared" si="18"/>
        <v>2</v>
      </c>
      <c r="AF73" s="44">
        <f t="shared" si="18"/>
        <v>2</v>
      </c>
      <c r="AG73" s="47">
        <f t="shared" si="18"/>
        <v>0</v>
      </c>
      <c r="AH73" s="212"/>
      <c r="AI73" s="48"/>
      <c r="AJ73" s="8"/>
      <c r="AK73" s="8"/>
      <c r="AL73" s="8"/>
      <c r="AM73" s="8"/>
    </row>
    <row r="74" spans="1:39" s="9" customFormat="1" ht="11.25" customHeight="1" x14ac:dyDescent="0.15">
      <c r="A74" s="788"/>
      <c r="B74" s="796"/>
      <c r="C74" s="194"/>
      <c r="D74" s="214" t="s">
        <v>280</v>
      </c>
      <c r="E74" s="70"/>
      <c r="F74" s="71"/>
      <c r="G74" s="72"/>
      <c r="H74" s="73"/>
      <c r="I74" s="73"/>
      <c r="J74" s="73"/>
      <c r="K74" s="73"/>
      <c r="L74" s="74"/>
      <c r="M74" s="72"/>
      <c r="N74" s="73"/>
      <c r="O74" s="73"/>
      <c r="P74" s="73"/>
      <c r="Q74" s="73"/>
      <c r="R74" s="75"/>
      <c r="S74" s="76"/>
      <c r="T74" s="73"/>
      <c r="U74" s="73"/>
      <c r="V74" s="73"/>
      <c r="W74" s="73"/>
      <c r="X74" s="74"/>
      <c r="Y74" s="72"/>
      <c r="Z74" s="73"/>
      <c r="AA74" s="73"/>
      <c r="AB74" s="73">
        <v>2</v>
      </c>
      <c r="AC74" s="73">
        <v>2</v>
      </c>
      <c r="AD74" s="74"/>
      <c r="AE74" s="43">
        <f t="shared" si="18"/>
        <v>2</v>
      </c>
      <c r="AF74" s="44">
        <f t="shared" si="18"/>
        <v>2</v>
      </c>
      <c r="AG74" s="47">
        <f t="shared" si="18"/>
        <v>0</v>
      </c>
      <c r="AH74" s="48"/>
      <c r="AI74" s="48"/>
      <c r="AJ74" s="8"/>
      <c r="AK74" s="8"/>
      <c r="AL74" s="8"/>
      <c r="AM74" s="8"/>
    </row>
    <row r="75" spans="1:39" s="9" customFormat="1" ht="11.25" customHeight="1" x14ac:dyDescent="0.15">
      <c r="A75" s="788"/>
      <c r="B75" s="796"/>
      <c r="C75" s="213"/>
      <c r="D75" s="214" t="s">
        <v>281</v>
      </c>
      <c r="E75" s="70"/>
      <c r="F75" s="71"/>
      <c r="G75" s="72"/>
      <c r="H75" s="73"/>
      <c r="I75" s="73"/>
      <c r="J75" s="73"/>
      <c r="K75" s="73"/>
      <c r="L75" s="74"/>
      <c r="M75" s="72"/>
      <c r="N75" s="73"/>
      <c r="O75" s="73"/>
      <c r="P75" s="73"/>
      <c r="Q75" s="73"/>
      <c r="R75" s="75"/>
      <c r="S75" s="76"/>
      <c r="T75" s="73"/>
      <c r="U75" s="73"/>
      <c r="V75" s="73"/>
      <c r="W75" s="73"/>
      <c r="X75" s="74"/>
      <c r="Y75" s="72"/>
      <c r="Z75" s="73"/>
      <c r="AA75" s="73"/>
      <c r="AB75" s="73">
        <v>2</v>
      </c>
      <c r="AC75" s="73">
        <v>2</v>
      </c>
      <c r="AD75" s="74"/>
      <c r="AE75" s="43">
        <f t="shared" si="18"/>
        <v>2</v>
      </c>
      <c r="AF75" s="44">
        <f t="shared" si="18"/>
        <v>2</v>
      </c>
      <c r="AG75" s="47">
        <f t="shared" si="18"/>
        <v>0</v>
      </c>
      <c r="AH75" s="48"/>
      <c r="AI75" s="48"/>
      <c r="AJ75" s="8"/>
      <c r="AK75" s="8"/>
      <c r="AL75" s="8"/>
      <c r="AM75" s="8"/>
    </row>
    <row r="76" spans="1:39" s="9" customFormat="1" ht="11.25" customHeight="1" x14ac:dyDescent="0.15">
      <c r="A76" s="788"/>
      <c r="B76" s="796"/>
      <c r="C76" s="213"/>
      <c r="D76" s="214" t="s">
        <v>282</v>
      </c>
      <c r="E76" s="70"/>
      <c r="F76" s="71"/>
      <c r="G76" s="72"/>
      <c r="H76" s="73"/>
      <c r="I76" s="73"/>
      <c r="J76" s="73"/>
      <c r="K76" s="73"/>
      <c r="L76" s="74"/>
      <c r="M76" s="72"/>
      <c r="N76" s="73"/>
      <c r="O76" s="73"/>
      <c r="P76" s="73"/>
      <c r="Q76" s="73"/>
      <c r="R76" s="75"/>
      <c r="S76" s="76"/>
      <c r="T76" s="73"/>
      <c r="U76" s="73"/>
      <c r="V76" s="73"/>
      <c r="W76" s="73"/>
      <c r="X76" s="74"/>
      <c r="Y76" s="72">
        <v>2</v>
      </c>
      <c r="Z76" s="73">
        <v>2</v>
      </c>
      <c r="AA76" s="73"/>
      <c r="AB76" s="73"/>
      <c r="AC76" s="73"/>
      <c r="AD76" s="74"/>
      <c r="AE76" s="43">
        <f t="shared" si="18"/>
        <v>2</v>
      </c>
      <c r="AF76" s="44">
        <f t="shared" si="18"/>
        <v>2</v>
      </c>
      <c r="AG76" s="47">
        <f t="shared" si="18"/>
        <v>0</v>
      </c>
      <c r="AH76" s="48"/>
      <c r="AI76" s="48"/>
      <c r="AJ76" s="8"/>
      <c r="AK76" s="8"/>
      <c r="AL76" s="8"/>
      <c r="AM76" s="8"/>
    </row>
    <row r="77" spans="1:39" s="9" customFormat="1" ht="11.25" customHeight="1" x14ac:dyDescent="0.15">
      <c r="A77" s="788"/>
      <c r="B77" s="796"/>
      <c r="C77" s="213"/>
      <c r="D77" s="214" t="s">
        <v>283</v>
      </c>
      <c r="E77" s="70"/>
      <c r="F77" s="71"/>
      <c r="G77" s="72"/>
      <c r="H77" s="73"/>
      <c r="I77" s="73"/>
      <c r="J77" s="73"/>
      <c r="K77" s="73"/>
      <c r="L77" s="74"/>
      <c r="M77" s="72"/>
      <c r="N77" s="73"/>
      <c r="O77" s="73"/>
      <c r="P77" s="73"/>
      <c r="Q77" s="73"/>
      <c r="R77" s="75"/>
      <c r="S77" s="76"/>
      <c r="T77" s="73"/>
      <c r="U77" s="73"/>
      <c r="V77" s="73"/>
      <c r="W77" s="73"/>
      <c r="X77" s="74"/>
      <c r="Y77" s="72">
        <v>2</v>
      </c>
      <c r="Z77" s="73">
        <v>2</v>
      </c>
      <c r="AA77" s="73"/>
      <c r="AB77" s="73"/>
      <c r="AC77" s="73"/>
      <c r="AD77" s="74"/>
      <c r="AE77" s="43">
        <f t="shared" si="18"/>
        <v>2</v>
      </c>
      <c r="AF77" s="44">
        <f t="shared" si="18"/>
        <v>2</v>
      </c>
      <c r="AG77" s="47">
        <f t="shared" si="18"/>
        <v>0</v>
      </c>
      <c r="AH77" s="48"/>
      <c r="AI77" s="48"/>
      <c r="AJ77" s="8"/>
      <c r="AK77" s="8"/>
      <c r="AL77" s="8"/>
      <c r="AM77" s="8"/>
    </row>
    <row r="78" spans="1:39" s="9" customFormat="1" ht="11.25" customHeight="1" x14ac:dyDescent="0.15">
      <c r="A78" s="788"/>
      <c r="B78" s="796"/>
      <c r="C78" s="213"/>
      <c r="D78" s="214" t="s">
        <v>284</v>
      </c>
      <c r="E78" s="70"/>
      <c r="F78" s="71"/>
      <c r="G78" s="72"/>
      <c r="H78" s="73"/>
      <c r="I78" s="73"/>
      <c r="J78" s="73"/>
      <c r="K78" s="73"/>
      <c r="L78" s="74"/>
      <c r="M78" s="72"/>
      <c r="N78" s="73"/>
      <c r="O78" s="73"/>
      <c r="P78" s="73"/>
      <c r="Q78" s="73"/>
      <c r="R78" s="75"/>
      <c r="S78" s="76"/>
      <c r="T78" s="73"/>
      <c r="U78" s="73"/>
      <c r="V78" s="73"/>
      <c r="W78" s="73"/>
      <c r="X78" s="74"/>
      <c r="Y78" s="72">
        <v>2</v>
      </c>
      <c r="Z78" s="73">
        <v>2</v>
      </c>
      <c r="AA78" s="73"/>
      <c r="AB78" s="73"/>
      <c r="AC78" s="73"/>
      <c r="AD78" s="74"/>
      <c r="AE78" s="43">
        <f t="shared" si="18"/>
        <v>2</v>
      </c>
      <c r="AF78" s="44">
        <f t="shared" si="18"/>
        <v>2</v>
      </c>
      <c r="AG78" s="47">
        <f t="shared" si="18"/>
        <v>0</v>
      </c>
      <c r="AH78" s="48"/>
      <c r="AI78" s="48"/>
      <c r="AJ78" s="8"/>
      <c r="AK78" s="8"/>
      <c r="AL78" s="8"/>
      <c r="AM78" s="8"/>
    </row>
    <row r="79" spans="1:39" s="9" customFormat="1" ht="11.25" customHeight="1" x14ac:dyDescent="0.15">
      <c r="A79" s="788"/>
      <c r="B79" s="796"/>
      <c r="C79" s="213"/>
      <c r="D79" s="214" t="s">
        <v>285</v>
      </c>
      <c r="E79" s="70"/>
      <c r="F79" s="71"/>
      <c r="G79" s="72"/>
      <c r="H79" s="73"/>
      <c r="I79" s="73"/>
      <c r="J79" s="73"/>
      <c r="K79" s="73"/>
      <c r="L79" s="74"/>
      <c r="M79" s="72"/>
      <c r="N79" s="73"/>
      <c r="O79" s="73"/>
      <c r="P79" s="73"/>
      <c r="Q79" s="73"/>
      <c r="R79" s="75"/>
      <c r="S79" s="76"/>
      <c r="T79" s="73"/>
      <c r="U79" s="73"/>
      <c r="V79" s="73"/>
      <c r="W79" s="73"/>
      <c r="X79" s="74"/>
      <c r="Y79" s="72">
        <v>2</v>
      </c>
      <c r="Z79" s="73">
        <v>2</v>
      </c>
      <c r="AA79" s="73"/>
      <c r="AB79" s="73"/>
      <c r="AC79" s="73"/>
      <c r="AD79" s="74"/>
      <c r="AE79" s="43">
        <f t="shared" si="18"/>
        <v>2</v>
      </c>
      <c r="AF79" s="44">
        <f t="shared" si="18"/>
        <v>2</v>
      </c>
      <c r="AG79" s="47">
        <f t="shared" si="18"/>
        <v>0</v>
      </c>
      <c r="AH79" s="48"/>
      <c r="AI79" s="48"/>
      <c r="AJ79" s="8"/>
      <c r="AK79" s="8"/>
      <c r="AL79" s="8"/>
      <c r="AM79" s="8"/>
    </row>
    <row r="80" spans="1:39" s="9" customFormat="1" ht="11.25" customHeight="1" x14ac:dyDescent="0.15">
      <c r="A80" s="788"/>
      <c r="B80" s="796"/>
      <c r="C80" s="213"/>
      <c r="D80" s="214" t="s">
        <v>286</v>
      </c>
      <c r="E80" s="70"/>
      <c r="F80" s="71"/>
      <c r="G80" s="72"/>
      <c r="H80" s="73"/>
      <c r="I80" s="73"/>
      <c r="J80" s="73"/>
      <c r="K80" s="73"/>
      <c r="L80" s="74"/>
      <c r="M80" s="72"/>
      <c r="N80" s="73"/>
      <c r="O80" s="73"/>
      <c r="P80" s="73"/>
      <c r="Q80" s="73"/>
      <c r="R80" s="75"/>
      <c r="S80" s="76"/>
      <c r="T80" s="73"/>
      <c r="U80" s="73"/>
      <c r="V80" s="73">
        <v>1</v>
      </c>
      <c r="W80" s="73">
        <v>1</v>
      </c>
      <c r="X80" s="74"/>
      <c r="Y80" s="72"/>
      <c r="Z80" s="73"/>
      <c r="AA80" s="73"/>
      <c r="AB80" s="73"/>
      <c r="AC80" s="73"/>
      <c r="AD80" s="74"/>
      <c r="AE80" s="43">
        <f t="shared" si="18"/>
        <v>1</v>
      </c>
      <c r="AF80" s="44">
        <f t="shared" si="18"/>
        <v>1</v>
      </c>
      <c r="AG80" s="47">
        <f t="shared" si="18"/>
        <v>0</v>
      </c>
      <c r="AH80" s="48"/>
      <c r="AI80" s="48"/>
      <c r="AJ80" s="8"/>
      <c r="AK80" s="8"/>
      <c r="AL80" s="8"/>
      <c r="AM80" s="8"/>
    </row>
    <row r="81" spans="1:39" s="9" customFormat="1" ht="11.25" customHeight="1" x14ac:dyDescent="0.15">
      <c r="A81" s="788"/>
      <c r="B81" s="796"/>
      <c r="C81" s="213"/>
      <c r="D81" s="214" t="s">
        <v>287</v>
      </c>
      <c r="E81" s="70"/>
      <c r="F81" s="71"/>
      <c r="G81" s="72"/>
      <c r="H81" s="73"/>
      <c r="I81" s="73"/>
      <c r="J81" s="73"/>
      <c r="K81" s="73"/>
      <c r="L81" s="74"/>
      <c r="M81" s="72"/>
      <c r="N81" s="73"/>
      <c r="O81" s="73"/>
      <c r="P81" s="73"/>
      <c r="Q81" s="73"/>
      <c r="R81" s="75"/>
      <c r="S81" s="76"/>
      <c r="T81" s="73"/>
      <c r="U81" s="73"/>
      <c r="V81" s="73">
        <v>2</v>
      </c>
      <c r="W81" s="73">
        <v>2</v>
      </c>
      <c r="X81" s="74"/>
      <c r="Y81" s="72"/>
      <c r="Z81" s="73"/>
      <c r="AA81" s="73"/>
      <c r="AB81" s="73"/>
      <c r="AC81" s="73"/>
      <c r="AD81" s="74"/>
      <c r="AE81" s="43">
        <f t="shared" si="18"/>
        <v>2</v>
      </c>
      <c r="AF81" s="44">
        <f t="shared" si="18"/>
        <v>2</v>
      </c>
      <c r="AG81" s="47">
        <f t="shared" si="18"/>
        <v>0</v>
      </c>
      <c r="AH81" s="48"/>
      <c r="AI81" s="48"/>
      <c r="AJ81" s="8"/>
      <c r="AK81" s="8"/>
      <c r="AL81" s="8"/>
      <c r="AM81" s="8"/>
    </row>
    <row r="82" spans="1:39" s="9" customFormat="1" ht="11.25" customHeight="1" x14ac:dyDescent="0.15">
      <c r="A82" s="788"/>
      <c r="B82" s="796"/>
      <c r="C82" s="213"/>
      <c r="D82" s="214" t="s">
        <v>288</v>
      </c>
      <c r="E82" s="70"/>
      <c r="F82" s="71"/>
      <c r="G82" s="72"/>
      <c r="H82" s="73"/>
      <c r="I82" s="73"/>
      <c r="J82" s="73"/>
      <c r="K82" s="73"/>
      <c r="L82" s="74"/>
      <c r="M82" s="72"/>
      <c r="N82" s="73"/>
      <c r="O82" s="73"/>
      <c r="P82" s="73"/>
      <c r="Q82" s="73"/>
      <c r="R82" s="75"/>
      <c r="S82" s="76">
        <v>1</v>
      </c>
      <c r="T82" s="73">
        <v>1</v>
      </c>
      <c r="U82" s="73"/>
      <c r="V82" s="73"/>
      <c r="W82" s="73"/>
      <c r="X82" s="74"/>
      <c r="Y82" s="72"/>
      <c r="Z82" s="73"/>
      <c r="AA82" s="73"/>
      <c r="AB82" s="73"/>
      <c r="AC82" s="73"/>
      <c r="AD82" s="74"/>
      <c r="AE82" s="43">
        <f t="shared" si="18"/>
        <v>1</v>
      </c>
      <c r="AF82" s="44">
        <f t="shared" si="18"/>
        <v>1</v>
      </c>
      <c r="AG82" s="47">
        <f t="shared" si="18"/>
        <v>0</v>
      </c>
      <c r="AH82" s="48"/>
      <c r="AI82" s="48"/>
      <c r="AJ82" s="8"/>
      <c r="AK82" s="8"/>
      <c r="AL82" s="8"/>
      <c r="AM82" s="8"/>
    </row>
    <row r="83" spans="1:39" s="9" customFormat="1" ht="11.25" customHeight="1" x14ac:dyDescent="0.15">
      <c r="A83" s="788"/>
      <c r="B83" s="796"/>
      <c r="C83" s="213"/>
      <c r="D83" s="214" t="s">
        <v>289</v>
      </c>
      <c r="E83" s="70"/>
      <c r="F83" s="71"/>
      <c r="G83" s="72"/>
      <c r="H83" s="73"/>
      <c r="I83" s="73"/>
      <c r="J83" s="73"/>
      <c r="K83" s="73"/>
      <c r="L83" s="74"/>
      <c r="M83" s="72"/>
      <c r="N83" s="73"/>
      <c r="O83" s="73"/>
      <c r="P83" s="73"/>
      <c r="Q83" s="73"/>
      <c r="R83" s="75"/>
      <c r="S83" s="76">
        <v>1</v>
      </c>
      <c r="T83" s="73">
        <v>1</v>
      </c>
      <c r="U83" s="73"/>
      <c r="V83" s="73"/>
      <c r="W83" s="73"/>
      <c r="X83" s="74"/>
      <c r="Y83" s="72"/>
      <c r="Z83" s="73"/>
      <c r="AA83" s="73"/>
      <c r="AB83" s="73"/>
      <c r="AC83" s="73"/>
      <c r="AD83" s="74"/>
      <c r="AE83" s="43">
        <f t="shared" si="18"/>
        <v>1</v>
      </c>
      <c r="AF83" s="44">
        <f t="shared" si="18"/>
        <v>1</v>
      </c>
      <c r="AG83" s="47">
        <f t="shared" si="18"/>
        <v>0</v>
      </c>
      <c r="AH83" s="48"/>
      <c r="AI83" s="48"/>
      <c r="AJ83" s="8"/>
      <c r="AK83" s="8"/>
      <c r="AL83" s="8"/>
      <c r="AM83" s="8"/>
    </row>
    <row r="84" spans="1:39" s="9" customFormat="1" ht="11.25" customHeight="1" x14ac:dyDescent="0.15">
      <c r="A84" s="788"/>
      <c r="B84" s="796"/>
      <c r="C84" s="213"/>
      <c r="D84" s="214" t="s">
        <v>290</v>
      </c>
      <c r="E84" s="70"/>
      <c r="F84" s="71"/>
      <c r="G84" s="72"/>
      <c r="H84" s="73"/>
      <c r="I84" s="73"/>
      <c r="J84" s="73"/>
      <c r="K84" s="73"/>
      <c r="L84" s="74"/>
      <c r="M84" s="72">
        <v>2</v>
      </c>
      <c r="N84" s="73">
        <v>2</v>
      </c>
      <c r="O84" s="73"/>
      <c r="P84" s="73"/>
      <c r="Q84" s="73"/>
      <c r="R84" s="75"/>
      <c r="S84" s="76"/>
      <c r="T84" s="73"/>
      <c r="U84" s="73"/>
      <c r="V84" s="73"/>
      <c r="W84" s="73"/>
      <c r="X84" s="74"/>
      <c r="Y84" s="72"/>
      <c r="Z84" s="73"/>
      <c r="AA84" s="73"/>
      <c r="AB84" s="73"/>
      <c r="AC84" s="73"/>
      <c r="AD84" s="75"/>
      <c r="AE84" s="43">
        <f t="shared" si="18"/>
        <v>2</v>
      </c>
      <c r="AF84" s="44">
        <f t="shared" si="18"/>
        <v>2</v>
      </c>
      <c r="AG84" s="47">
        <f t="shared" si="18"/>
        <v>0</v>
      </c>
      <c r="AH84" s="48"/>
      <c r="AI84" s="48"/>
      <c r="AJ84" s="8"/>
      <c r="AK84" s="8"/>
      <c r="AL84" s="8"/>
      <c r="AM84" s="8"/>
    </row>
    <row r="85" spans="1:39" s="9" customFormat="1" ht="11.25" customHeight="1" x14ac:dyDescent="0.15">
      <c r="A85" s="788"/>
      <c r="B85" s="796"/>
      <c r="C85" s="213"/>
      <c r="D85" s="214" t="s">
        <v>291</v>
      </c>
      <c r="E85" s="70"/>
      <c r="F85" s="71"/>
      <c r="G85" s="72"/>
      <c r="H85" s="73"/>
      <c r="I85" s="73"/>
      <c r="J85" s="73"/>
      <c r="K85" s="73"/>
      <c r="L85" s="74"/>
      <c r="M85" s="72"/>
      <c r="N85" s="73"/>
      <c r="O85" s="73"/>
      <c r="P85" s="73">
        <v>2</v>
      </c>
      <c r="Q85" s="73">
        <v>2</v>
      </c>
      <c r="R85" s="75"/>
      <c r="S85" s="76"/>
      <c r="T85" s="73"/>
      <c r="U85" s="73"/>
      <c r="V85" s="73"/>
      <c r="W85" s="73"/>
      <c r="X85" s="74"/>
      <c r="Y85" s="72"/>
      <c r="Z85" s="73"/>
      <c r="AA85" s="73"/>
      <c r="AB85" s="73"/>
      <c r="AC85" s="73"/>
      <c r="AD85" s="74"/>
      <c r="AE85" s="43">
        <f t="shared" si="18"/>
        <v>2</v>
      </c>
      <c r="AF85" s="44">
        <f t="shared" si="18"/>
        <v>2</v>
      </c>
      <c r="AG85" s="47">
        <f t="shared" si="18"/>
        <v>0</v>
      </c>
      <c r="AH85" s="48"/>
      <c r="AI85" s="48"/>
      <c r="AJ85" s="8"/>
      <c r="AK85" s="8"/>
      <c r="AL85" s="8"/>
      <c r="AM85" s="8"/>
    </row>
    <row r="86" spans="1:39" s="9" customFormat="1" ht="11.25" customHeight="1" x14ac:dyDescent="0.15">
      <c r="A86" s="788"/>
      <c r="B86" s="796"/>
      <c r="C86" s="213"/>
      <c r="D86" s="214" t="s">
        <v>292</v>
      </c>
      <c r="E86" s="70"/>
      <c r="F86" s="71"/>
      <c r="G86" s="72"/>
      <c r="H86" s="73"/>
      <c r="I86" s="73"/>
      <c r="J86" s="73"/>
      <c r="K86" s="73"/>
      <c r="L86" s="74"/>
      <c r="M86" s="72">
        <v>2</v>
      </c>
      <c r="N86" s="73">
        <v>2</v>
      </c>
      <c r="O86" s="73"/>
      <c r="P86" s="73"/>
      <c r="Q86" s="73"/>
      <c r="R86" s="75"/>
      <c r="S86" s="76"/>
      <c r="T86" s="73"/>
      <c r="U86" s="73"/>
      <c r="V86" s="73"/>
      <c r="W86" s="73"/>
      <c r="X86" s="74"/>
      <c r="Y86" s="72"/>
      <c r="Z86" s="73"/>
      <c r="AA86" s="73"/>
      <c r="AB86" s="73"/>
      <c r="AC86" s="73"/>
      <c r="AD86" s="74"/>
      <c r="AE86" s="43">
        <f t="shared" si="18"/>
        <v>2</v>
      </c>
      <c r="AF86" s="44">
        <f t="shared" si="18"/>
        <v>2</v>
      </c>
      <c r="AG86" s="47">
        <f t="shared" si="18"/>
        <v>0</v>
      </c>
      <c r="AH86" s="48"/>
      <c r="AI86" s="48"/>
      <c r="AJ86" s="8"/>
      <c r="AK86" s="8"/>
      <c r="AL86" s="8"/>
      <c r="AM86" s="8"/>
    </row>
    <row r="87" spans="1:39" s="9" customFormat="1" ht="11.25" customHeight="1" x14ac:dyDescent="0.15">
      <c r="A87" s="788"/>
      <c r="B87" s="796"/>
      <c r="C87" s="213"/>
      <c r="D87" s="214" t="s">
        <v>293</v>
      </c>
      <c r="E87" s="70"/>
      <c r="F87" s="71"/>
      <c r="G87" s="72"/>
      <c r="H87" s="73"/>
      <c r="I87" s="73"/>
      <c r="J87" s="73"/>
      <c r="K87" s="73"/>
      <c r="L87" s="74"/>
      <c r="M87" s="72"/>
      <c r="N87" s="73"/>
      <c r="O87" s="73"/>
      <c r="P87" s="73">
        <v>2</v>
      </c>
      <c r="Q87" s="73">
        <v>2</v>
      </c>
      <c r="R87" s="75"/>
      <c r="S87" s="76"/>
      <c r="T87" s="73"/>
      <c r="U87" s="73"/>
      <c r="V87" s="73"/>
      <c r="W87" s="73"/>
      <c r="X87" s="74"/>
      <c r="Y87" s="72"/>
      <c r="Z87" s="73"/>
      <c r="AA87" s="73"/>
      <c r="AB87" s="73"/>
      <c r="AC87" s="73"/>
      <c r="AD87" s="74"/>
      <c r="AE87" s="43">
        <f t="shared" si="18"/>
        <v>2</v>
      </c>
      <c r="AF87" s="44">
        <f t="shared" si="18"/>
        <v>2</v>
      </c>
      <c r="AG87" s="47">
        <f t="shared" si="18"/>
        <v>0</v>
      </c>
      <c r="AH87" s="48"/>
      <c r="AI87" s="48"/>
      <c r="AJ87" s="8"/>
      <c r="AK87" s="8"/>
      <c r="AL87" s="8"/>
      <c r="AM87" s="8"/>
    </row>
    <row r="88" spans="1:39" s="9" customFormat="1" ht="11.25" customHeight="1" x14ac:dyDescent="0.15">
      <c r="A88" s="788"/>
      <c r="B88" s="796"/>
      <c r="C88" s="213"/>
      <c r="D88" s="214" t="s">
        <v>294</v>
      </c>
      <c r="E88" s="70"/>
      <c r="F88" s="71"/>
      <c r="G88" s="72"/>
      <c r="H88" s="73"/>
      <c r="I88" s="73"/>
      <c r="J88" s="73">
        <v>2</v>
      </c>
      <c r="K88" s="73">
        <v>2</v>
      </c>
      <c r="L88" s="74"/>
      <c r="M88" s="72"/>
      <c r="N88" s="73"/>
      <c r="O88" s="73"/>
      <c r="P88" s="73"/>
      <c r="Q88" s="73"/>
      <c r="R88" s="75"/>
      <c r="S88" s="76"/>
      <c r="T88" s="73"/>
      <c r="U88" s="73"/>
      <c r="V88" s="73"/>
      <c r="W88" s="73"/>
      <c r="X88" s="74"/>
      <c r="Y88" s="72"/>
      <c r="Z88" s="73"/>
      <c r="AA88" s="73"/>
      <c r="AB88" s="73"/>
      <c r="AC88" s="73"/>
      <c r="AD88" s="74"/>
      <c r="AE88" s="43">
        <f t="shared" si="18"/>
        <v>2</v>
      </c>
      <c r="AF88" s="44">
        <f t="shared" si="18"/>
        <v>2</v>
      </c>
      <c r="AG88" s="47">
        <f t="shared" si="18"/>
        <v>0</v>
      </c>
      <c r="AH88" s="48"/>
      <c r="AI88" s="48"/>
      <c r="AJ88" s="8"/>
      <c r="AK88" s="8"/>
      <c r="AL88" s="8"/>
      <c r="AM88" s="8"/>
    </row>
    <row r="89" spans="1:39" s="9" customFormat="1" ht="11.25" customHeight="1" x14ac:dyDescent="0.15">
      <c r="A89" s="788"/>
      <c r="B89" s="796"/>
      <c r="C89" s="213"/>
      <c r="D89" s="178" t="s">
        <v>295</v>
      </c>
      <c r="E89" s="355"/>
      <c r="F89" s="356"/>
      <c r="G89" s="357"/>
      <c r="H89" s="358"/>
      <c r="I89" s="358"/>
      <c r="J89" s="150">
        <v>1</v>
      </c>
      <c r="K89" s="150">
        <v>1</v>
      </c>
      <c r="L89" s="359"/>
      <c r="M89" s="357"/>
      <c r="N89" s="358"/>
      <c r="O89" s="358"/>
      <c r="P89" s="358"/>
      <c r="Q89" s="358"/>
      <c r="R89" s="360"/>
      <c r="S89" s="152"/>
      <c r="T89" s="150"/>
      <c r="U89" s="73"/>
      <c r="V89" s="73"/>
      <c r="W89" s="73"/>
      <c r="X89" s="74"/>
      <c r="Y89" s="72"/>
      <c r="Z89" s="73"/>
      <c r="AA89" s="73"/>
      <c r="AB89" s="73"/>
      <c r="AC89" s="73"/>
      <c r="AD89" s="74"/>
      <c r="AE89" s="43">
        <f t="shared" si="18"/>
        <v>1</v>
      </c>
      <c r="AF89" s="44">
        <f t="shared" si="18"/>
        <v>1</v>
      </c>
      <c r="AG89" s="47">
        <f t="shared" si="18"/>
        <v>0</v>
      </c>
      <c r="AH89" s="48"/>
      <c r="AI89" s="48"/>
      <c r="AJ89" s="8"/>
      <c r="AK89" s="8"/>
      <c r="AL89" s="8"/>
      <c r="AM89" s="8"/>
    </row>
    <row r="90" spans="1:39" s="9" customFormat="1" ht="11.25" customHeight="1" x14ac:dyDescent="0.15">
      <c r="A90" s="788"/>
      <c r="B90" s="796"/>
      <c r="C90" s="215"/>
      <c r="D90" s="324" t="s">
        <v>39</v>
      </c>
      <c r="E90" s="60"/>
      <c r="F90" s="61"/>
      <c r="G90" s="62">
        <f t="shared" ref="G90:AD90" si="19">SUM(G71:G89)</f>
        <v>0</v>
      </c>
      <c r="H90" s="63">
        <f t="shared" si="19"/>
        <v>0</v>
      </c>
      <c r="I90" s="63">
        <f t="shared" si="19"/>
        <v>0</v>
      </c>
      <c r="J90" s="63">
        <f t="shared" si="19"/>
        <v>3</v>
      </c>
      <c r="K90" s="63">
        <f t="shared" si="19"/>
        <v>3</v>
      </c>
      <c r="L90" s="64">
        <f t="shared" si="19"/>
        <v>0</v>
      </c>
      <c r="M90" s="62">
        <f t="shared" si="19"/>
        <v>4</v>
      </c>
      <c r="N90" s="63">
        <f t="shared" si="19"/>
        <v>4</v>
      </c>
      <c r="O90" s="63">
        <f t="shared" si="19"/>
        <v>0</v>
      </c>
      <c r="P90" s="63">
        <f t="shared" si="19"/>
        <v>4</v>
      </c>
      <c r="Q90" s="63">
        <f t="shared" si="19"/>
        <v>4</v>
      </c>
      <c r="R90" s="65">
        <f t="shared" si="19"/>
        <v>0</v>
      </c>
      <c r="S90" s="66">
        <f t="shared" si="19"/>
        <v>2</v>
      </c>
      <c r="T90" s="63">
        <f t="shared" si="19"/>
        <v>2</v>
      </c>
      <c r="U90" s="63">
        <f t="shared" si="19"/>
        <v>0</v>
      </c>
      <c r="V90" s="63">
        <f t="shared" si="19"/>
        <v>3</v>
      </c>
      <c r="W90" s="63">
        <f t="shared" si="19"/>
        <v>3</v>
      </c>
      <c r="X90" s="64">
        <f t="shared" si="19"/>
        <v>0</v>
      </c>
      <c r="Y90" s="62">
        <f t="shared" si="19"/>
        <v>8</v>
      </c>
      <c r="Z90" s="63">
        <f t="shared" si="19"/>
        <v>8</v>
      </c>
      <c r="AA90" s="63">
        <f t="shared" si="19"/>
        <v>0</v>
      </c>
      <c r="AB90" s="63">
        <f t="shared" si="19"/>
        <v>10</v>
      </c>
      <c r="AC90" s="63">
        <f t="shared" si="19"/>
        <v>10</v>
      </c>
      <c r="AD90" s="65">
        <f t="shared" si="19"/>
        <v>0</v>
      </c>
      <c r="AE90" s="62">
        <f>G90+J90+M90+P90+S90+V90+Y90+AB90</f>
        <v>34</v>
      </c>
      <c r="AF90" s="63">
        <f t="shared" si="18"/>
        <v>34</v>
      </c>
      <c r="AG90" s="67">
        <f t="shared" si="18"/>
        <v>0</v>
      </c>
      <c r="AH90" s="48"/>
      <c r="AI90" s="48"/>
      <c r="AJ90" s="8"/>
      <c r="AK90" s="8"/>
      <c r="AL90" s="8"/>
      <c r="AM90" s="8"/>
    </row>
    <row r="91" spans="1:39" s="9" customFormat="1" ht="11.25" customHeight="1" x14ac:dyDescent="0.15">
      <c r="A91" s="789"/>
      <c r="B91" s="784" t="s">
        <v>296</v>
      </c>
      <c r="C91" s="785"/>
      <c r="D91" s="786"/>
      <c r="E91" s="217"/>
      <c r="F91" s="218"/>
      <c r="G91" s="219">
        <f t="shared" ref="G91:AG91" si="20">G70+G90</f>
        <v>2</v>
      </c>
      <c r="H91" s="220">
        <f t="shared" si="20"/>
        <v>2</v>
      </c>
      <c r="I91" s="220">
        <f t="shared" si="20"/>
        <v>0</v>
      </c>
      <c r="J91" s="220">
        <f t="shared" si="20"/>
        <v>6</v>
      </c>
      <c r="K91" s="220">
        <f t="shared" si="20"/>
        <v>5</v>
      </c>
      <c r="L91" s="221">
        <f t="shared" si="20"/>
        <v>2</v>
      </c>
      <c r="M91" s="94">
        <f t="shared" si="20"/>
        <v>8</v>
      </c>
      <c r="N91" s="95">
        <f t="shared" si="20"/>
        <v>6</v>
      </c>
      <c r="O91" s="95">
        <f t="shared" si="20"/>
        <v>4</v>
      </c>
      <c r="P91" s="95">
        <f t="shared" si="20"/>
        <v>12</v>
      </c>
      <c r="Q91" s="95">
        <f t="shared" si="20"/>
        <v>12</v>
      </c>
      <c r="R91" s="97">
        <f t="shared" si="20"/>
        <v>0</v>
      </c>
      <c r="S91" s="223">
        <f t="shared" si="20"/>
        <v>18</v>
      </c>
      <c r="T91" s="220">
        <f t="shared" si="20"/>
        <v>12</v>
      </c>
      <c r="U91" s="220">
        <f t="shared" si="20"/>
        <v>18</v>
      </c>
      <c r="V91" s="220">
        <f t="shared" si="20"/>
        <v>17</v>
      </c>
      <c r="W91" s="220">
        <f t="shared" si="20"/>
        <v>11</v>
      </c>
      <c r="X91" s="221">
        <f t="shared" si="20"/>
        <v>18</v>
      </c>
      <c r="Y91" s="94">
        <f t="shared" si="20"/>
        <v>22</v>
      </c>
      <c r="Z91" s="95">
        <f t="shared" si="20"/>
        <v>15</v>
      </c>
      <c r="AA91" s="95">
        <f t="shared" si="20"/>
        <v>20</v>
      </c>
      <c r="AB91" s="95">
        <f t="shared" si="20"/>
        <v>19</v>
      </c>
      <c r="AC91" s="95">
        <f t="shared" si="20"/>
        <v>14</v>
      </c>
      <c r="AD91" s="97">
        <f t="shared" si="20"/>
        <v>14</v>
      </c>
      <c r="AE91" s="345">
        <f t="shared" si="20"/>
        <v>104</v>
      </c>
      <c r="AF91" s="331">
        <f t="shared" si="20"/>
        <v>77</v>
      </c>
      <c r="AG91" s="332">
        <f t="shared" si="20"/>
        <v>76</v>
      </c>
      <c r="AH91" s="48"/>
      <c r="AI91" s="48"/>
      <c r="AJ91" s="8"/>
      <c r="AK91" s="8"/>
      <c r="AL91" s="8"/>
      <c r="AM91" s="8"/>
    </row>
    <row r="92" spans="1:39" s="9" customFormat="1" ht="11.25" customHeight="1" x14ac:dyDescent="0.15">
      <c r="A92" s="346"/>
      <c r="B92" s="784" t="s">
        <v>144</v>
      </c>
      <c r="C92" s="785"/>
      <c r="D92" s="786"/>
      <c r="E92" s="217"/>
      <c r="F92" s="218"/>
      <c r="G92" s="333">
        <f t="shared" ref="G92:AG92" si="21">G46+G91</f>
        <v>8</v>
      </c>
      <c r="H92" s="334">
        <f t="shared" si="21"/>
        <v>8</v>
      </c>
      <c r="I92" s="334">
        <f t="shared" si="21"/>
        <v>0</v>
      </c>
      <c r="J92" s="334">
        <f t="shared" si="21"/>
        <v>12</v>
      </c>
      <c r="K92" s="334">
        <f t="shared" si="21"/>
        <v>11</v>
      </c>
      <c r="L92" s="335">
        <f t="shared" si="21"/>
        <v>2</v>
      </c>
      <c r="M92" s="333">
        <f t="shared" si="21"/>
        <v>16</v>
      </c>
      <c r="N92" s="334">
        <f t="shared" si="21"/>
        <v>14</v>
      </c>
      <c r="O92" s="334">
        <f t="shared" si="21"/>
        <v>4</v>
      </c>
      <c r="P92" s="334">
        <f t="shared" si="21"/>
        <v>17</v>
      </c>
      <c r="Q92" s="334">
        <f t="shared" si="21"/>
        <v>17</v>
      </c>
      <c r="R92" s="347">
        <f t="shared" si="21"/>
        <v>0</v>
      </c>
      <c r="S92" s="336">
        <f t="shared" si="21"/>
        <v>18</v>
      </c>
      <c r="T92" s="334">
        <f t="shared" si="21"/>
        <v>12</v>
      </c>
      <c r="U92" s="334">
        <f t="shared" si="21"/>
        <v>18</v>
      </c>
      <c r="V92" s="334">
        <f t="shared" si="21"/>
        <v>17</v>
      </c>
      <c r="W92" s="334">
        <f t="shared" si="21"/>
        <v>11</v>
      </c>
      <c r="X92" s="335">
        <f t="shared" si="21"/>
        <v>18</v>
      </c>
      <c r="Y92" s="333">
        <f t="shared" si="21"/>
        <v>22</v>
      </c>
      <c r="Z92" s="334">
        <f t="shared" si="21"/>
        <v>15</v>
      </c>
      <c r="AA92" s="334">
        <f t="shared" si="21"/>
        <v>20</v>
      </c>
      <c r="AB92" s="334">
        <f t="shared" si="21"/>
        <v>19</v>
      </c>
      <c r="AC92" s="334">
        <f t="shared" si="21"/>
        <v>14</v>
      </c>
      <c r="AD92" s="347">
        <f t="shared" si="21"/>
        <v>14</v>
      </c>
      <c r="AE92" s="336">
        <f t="shared" si="21"/>
        <v>129</v>
      </c>
      <c r="AF92" s="334">
        <f t="shared" si="21"/>
        <v>102</v>
      </c>
      <c r="AG92" s="337">
        <f t="shared" si="21"/>
        <v>76</v>
      </c>
      <c r="AH92" s="48"/>
      <c r="AI92" s="48"/>
      <c r="AJ92" s="8"/>
      <c r="AK92" s="8"/>
      <c r="AL92" s="8"/>
      <c r="AM92" s="8"/>
    </row>
    <row r="93" spans="1:39" s="9" customFormat="1" ht="11.25" customHeight="1" x14ac:dyDescent="0.15">
      <c r="A93" s="797" t="s">
        <v>297</v>
      </c>
      <c r="B93" s="798"/>
      <c r="C93" s="225"/>
      <c r="D93" s="307" t="s">
        <v>146</v>
      </c>
      <c r="E93" s="30"/>
      <c r="F93" s="31"/>
      <c r="G93" s="226"/>
      <c r="H93" s="227"/>
      <c r="I93" s="227"/>
      <c r="J93" s="227"/>
      <c r="K93" s="227"/>
      <c r="L93" s="228"/>
      <c r="M93" s="226">
        <v>2</v>
      </c>
      <c r="N93" s="227">
        <v>2</v>
      </c>
      <c r="O93" s="227"/>
      <c r="P93" s="227"/>
      <c r="Q93" s="227"/>
      <c r="R93" s="229"/>
      <c r="S93" s="227"/>
      <c r="T93" s="227"/>
      <c r="U93" s="227"/>
      <c r="V93" s="227"/>
      <c r="W93" s="227"/>
      <c r="X93" s="229"/>
      <c r="Y93" s="68"/>
      <c r="Z93" s="34"/>
      <c r="AA93" s="34"/>
      <c r="AB93" s="34"/>
      <c r="AC93" s="34"/>
      <c r="AD93" s="35"/>
      <c r="AE93" s="36">
        <f>G93+J93+M93+P93+S93+V93+Y93+AB93</f>
        <v>2</v>
      </c>
      <c r="AF93" s="34">
        <f t="shared" ref="AF93:AG99" si="22">H93+K93+N93+Q93+T93+W93+Z93+AC93</f>
        <v>2</v>
      </c>
      <c r="AG93" s="38">
        <f t="shared" si="22"/>
        <v>0</v>
      </c>
      <c r="AH93" s="48"/>
      <c r="AI93" s="48"/>
      <c r="AJ93" s="8"/>
      <c r="AK93" s="8"/>
      <c r="AL93" s="8"/>
      <c r="AM93" s="8"/>
    </row>
    <row r="94" spans="1:39" s="9" customFormat="1" ht="11.25" customHeight="1" x14ac:dyDescent="0.15">
      <c r="A94" s="799"/>
      <c r="B94" s="800"/>
      <c r="C94" s="230"/>
      <c r="D94" s="235" t="s">
        <v>147</v>
      </c>
      <c r="E94" s="41"/>
      <c r="F94" s="42"/>
      <c r="G94" s="231"/>
      <c r="H94" s="232"/>
      <c r="I94" s="232"/>
      <c r="J94" s="232"/>
      <c r="K94" s="232"/>
      <c r="L94" s="233"/>
      <c r="M94" s="231">
        <v>2</v>
      </c>
      <c r="N94" s="232">
        <v>2</v>
      </c>
      <c r="O94" s="232"/>
      <c r="P94" s="232"/>
      <c r="Q94" s="232"/>
      <c r="R94" s="234"/>
      <c r="S94" s="232"/>
      <c r="T94" s="232"/>
      <c r="U94" s="232"/>
      <c r="V94" s="232"/>
      <c r="W94" s="232"/>
      <c r="X94" s="234"/>
      <c r="Y94" s="57"/>
      <c r="Z94" s="44"/>
      <c r="AA94" s="44"/>
      <c r="AB94" s="44"/>
      <c r="AC94" s="44"/>
      <c r="AD94" s="45"/>
      <c r="AE94" s="43">
        <f>G94+J94+M94+P94+S94+V94+Y94+AB94</f>
        <v>2</v>
      </c>
      <c r="AF94" s="44">
        <f t="shared" si="22"/>
        <v>2</v>
      </c>
      <c r="AG94" s="47">
        <f t="shared" si="22"/>
        <v>0</v>
      </c>
      <c r="AH94" s="48"/>
      <c r="AI94" s="48"/>
      <c r="AJ94" s="8"/>
      <c r="AK94" s="8"/>
      <c r="AL94" s="8"/>
      <c r="AM94" s="8"/>
    </row>
    <row r="95" spans="1:39" s="9" customFormat="1" ht="11.25" customHeight="1" x14ac:dyDescent="0.15">
      <c r="A95" s="799"/>
      <c r="B95" s="800"/>
      <c r="C95" s="230"/>
      <c r="D95" s="235" t="s">
        <v>148</v>
      </c>
      <c r="E95" s="41"/>
      <c r="F95" s="42"/>
      <c r="G95" s="231"/>
      <c r="H95" s="232"/>
      <c r="I95" s="232"/>
      <c r="J95" s="232"/>
      <c r="K95" s="232"/>
      <c r="L95" s="233"/>
      <c r="M95" s="231"/>
      <c r="N95" s="232"/>
      <c r="O95" s="232"/>
      <c r="P95" s="232">
        <v>2</v>
      </c>
      <c r="Q95" s="232">
        <v>2</v>
      </c>
      <c r="R95" s="234"/>
      <c r="S95" s="232"/>
      <c r="T95" s="232"/>
      <c r="U95" s="232"/>
      <c r="V95" s="232"/>
      <c r="W95" s="232"/>
      <c r="X95" s="234"/>
      <c r="Y95" s="57"/>
      <c r="Z95" s="44"/>
      <c r="AA95" s="44"/>
      <c r="AB95" s="44"/>
      <c r="AC95" s="44"/>
      <c r="AD95" s="45"/>
      <c r="AE95" s="43">
        <f t="shared" ref="AE95:AG103" si="23">G95+J95+M95+P95+S95+V95+Y95+AB95</f>
        <v>2</v>
      </c>
      <c r="AF95" s="44">
        <f t="shared" si="22"/>
        <v>2</v>
      </c>
      <c r="AG95" s="47">
        <f t="shared" si="22"/>
        <v>0</v>
      </c>
      <c r="AH95" s="48"/>
      <c r="AI95" s="48"/>
      <c r="AJ95" s="8"/>
      <c r="AK95" s="8"/>
      <c r="AL95" s="8"/>
      <c r="AM95" s="8"/>
    </row>
    <row r="96" spans="1:39" s="9" customFormat="1" ht="11.25" customHeight="1" x14ac:dyDescent="0.15">
      <c r="A96" s="799"/>
      <c r="B96" s="800"/>
      <c r="C96" s="230"/>
      <c r="D96" s="235" t="s">
        <v>149</v>
      </c>
      <c r="E96" s="41"/>
      <c r="F96" s="42"/>
      <c r="G96" s="231"/>
      <c r="H96" s="232"/>
      <c r="I96" s="232"/>
      <c r="J96" s="232"/>
      <c r="K96" s="232"/>
      <c r="L96" s="233"/>
      <c r="M96" s="231"/>
      <c r="N96" s="232"/>
      <c r="O96" s="232"/>
      <c r="P96" s="232">
        <v>2</v>
      </c>
      <c r="Q96" s="232">
        <v>2</v>
      </c>
      <c r="R96" s="234"/>
      <c r="S96" s="232"/>
      <c r="T96" s="232"/>
      <c r="U96" s="232"/>
      <c r="V96" s="232"/>
      <c r="W96" s="232"/>
      <c r="X96" s="234"/>
      <c r="Y96" s="57"/>
      <c r="Z96" s="44"/>
      <c r="AA96" s="44"/>
      <c r="AB96" s="44"/>
      <c r="AC96" s="44"/>
      <c r="AD96" s="45"/>
      <c r="AE96" s="43">
        <f t="shared" si="23"/>
        <v>2</v>
      </c>
      <c r="AF96" s="44">
        <f t="shared" si="22"/>
        <v>2</v>
      </c>
      <c r="AG96" s="47">
        <f t="shared" si="22"/>
        <v>0</v>
      </c>
      <c r="AH96" s="48"/>
      <c r="AI96" s="48"/>
      <c r="AJ96" s="8"/>
      <c r="AK96" s="8"/>
      <c r="AL96" s="8"/>
      <c r="AM96" s="8"/>
    </row>
    <row r="97" spans="1:43" s="9" customFormat="1" ht="11.25" customHeight="1" x14ac:dyDescent="0.15">
      <c r="A97" s="799"/>
      <c r="B97" s="800"/>
      <c r="C97" s="230"/>
      <c r="D97" s="235" t="s">
        <v>150</v>
      </c>
      <c r="E97" s="41"/>
      <c r="F97" s="42"/>
      <c r="G97" s="231"/>
      <c r="H97" s="232"/>
      <c r="I97" s="232"/>
      <c r="J97" s="232"/>
      <c r="K97" s="232"/>
      <c r="L97" s="233"/>
      <c r="M97" s="231"/>
      <c r="N97" s="232"/>
      <c r="O97" s="232"/>
      <c r="P97" s="232"/>
      <c r="Q97" s="232"/>
      <c r="R97" s="234"/>
      <c r="S97" s="232">
        <v>2</v>
      </c>
      <c r="T97" s="232">
        <v>2</v>
      </c>
      <c r="U97" s="232"/>
      <c r="V97" s="232"/>
      <c r="W97" s="232"/>
      <c r="X97" s="234"/>
      <c r="Y97" s="57"/>
      <c r="Z97" s="44"/>
      <c r="AA97" s="44"/>
      <c r="AB97" s="44"/>
      <c r="AC97" s="44"/>
      <c r="AD97" s="45"/>
      <c r="AE97" s="43">
        <f t="shared" si="23"/>
        <v>2</v>
      </c>
      <c r="AF97" s="44">
        <f t="shared" si="22"/>
        <v>2</v>
      </c>
      <c r="AG97" s="47">
        <f t="shared" si="22"/>
        <v>0</v>
      </c>
      <c r="AH97" s="48"/>
      <c r="AI97" s="48"/>
      <c r="AJ97" s="8"/>
      <c r="AK97" s="8"/>
      <c r="AL97" s="8"/>
      <c r="AM97" s="8"/>
    </row>
    <row r="98" spans="1:43" s="9" customFormat="1" ht="11.25" customHeight="1" x14ac:dyDescent="0.15">
      <c r="A98" s="799"/>
      <c r="B98" s="800"/>
      <c r="C98" s="230"/>
      <c r="D98" s="235" t="s">
        <v>151</v>
      </c>
      <c r="E98" s="41"/>
      <c r="F98" s="42"/>
      <c r="G98" s="231"/>
      <c r="H98" s="232"/>
      <c r="I98" s="232"/>
      <c r="J98" s="232"/>
      <c r="K98" s="232"/>
      <c r="L98" s="233"/>
      <c r="M98" s="231"/>
      <c r="N98" s="232"/>
      <c r="O98" s="232"/>
      <c r="P98" s="232"/>
      <c r="Q98" s="232"/>
      <c r="R98" s="234"/>
      <c r="S98" s="232">
        <v>2</v>
      </c>
      <c r="T98" s="232">
        <v>2</v>
      </c>
      <c r="U98" s="232"/>
      <c r="V98" s="232"/>
      <c r="W98" s="232"/>
      <c r="X98" s="234"/>
      <c r="Y98" s="57"/>
      <c r="Z98" s="44"/>
      <c r="AA98" s="44"/>
      <c r="AB98" s="44"/>
      <c r="AC98" s="44"/>
      <c r="AD98" s="45"/>
      <c r="AE98" s="43">
        <f t="shared" si="23"/>
        <v>2</v>
      </c>
      <c r="AF98" s="44">
        <f t="shared" si="22"/>
        <v>2</v>
      </c>
      <c r="AG98" s="47">
        <f t="shared" si="22"/>
        <v>0</v>
      </c>
      <c r="AH98" s="48"/>
      <c r="AI98" s="48"/>
      <c r="AJ98" s="8"/>
      <c r="AK98" s="8"/>
      <c r="AL98" s="8"/>
      <c r="AM98" s="8"/>
    </row>
    <row r="99" spans="1:43" s="9" customFormat="1" ht="11.25" customHeight="1" x14ac:dyDescent="0.15">
      <c r="A99" s="799"/>
      <c r="B99" s="800"/>
      <c r="C99" s="230"/>
      <c r="D99" s="235" t="s">
        <v>152</v>
      </c>
      <c r="E99" s="41"/>
      <c r="F99" s="42"/>
      <c r="G99" s="231"/>
      <c r="H99" s="232"/>
      <c r="I99" s="232"/>
      <c r="J99" s="232"/>
      <c r="K99" s="232"/>
      <c r="L99" s="233"/>
      <c r="M99" s="231"/>
      <c r="N99" s="232"/>
      <c r="O99" s="232"/>
      <c r="P99" s="232"/>
      <c r="Q99" s="232"/>
      <c r="R99" s="234"/>
      <c r="S99" s="232"/>
      <c r="T99" s="232"/>
      <c r="U99" s="232"/>
      <c r="V99" s="232">
        <v>2</v>
      </c>
      <c r="W99" s="232">
        <v>2</v>
      </c>
      <c r="X99" s="234"/>
      <c r="Y99" s="57"/>
      <c r="Z99" s="44"/>
      <c r="AA99" s="44"/>
      <c r="AB99" s="44"/>
      <c r="AC99" s="44"/>
      <c r="AD99" s="45"/>
      <c r="AE99" s="43">
        <f t="shared" si="23"/>
        <v>2</v>
      </c>
      <c r="AF99" s="44">
        <f t="shared" si="22"/>
        <v>2</v>
      </c>
      <c r="AG99" s="47">
        <f t="shared" si="22"/>
        <v>0</v>
      </c>
      <c r="AH99" s="48"/>
      <c r="AI99" s="48"/>
      <c r="AJ99" s="8"/>
      <c r="AK99" s="8"/>
      <c r="AL99" s="8"/>
      <c r="AM99" s="8"/>
    </row>
    <row r="100" spans="1:43" s="9" customFormat="1" ht="11.25" customHeight="1" x14ac:dyDescent="0.15">
      <c r="A100" s="799"/>
      <c r="B100" s="800"/>
      <c r="C100" s="230"/>
      <c r="D100" s="235" t="s">
        <v>153</v>
      </c>
      <c r="E100" s="41"/>
      <c r="F100" s="42"/>
      <c r="G100" s="231"/>
      <c r="H100" s="232"/>
      <c r="I100" s="232"/>
      <c r="J100" s="232"/>
      <c r="K100" s="232"/>
      <c r="L100" s="233"/>
      <c r="M100" s="231"/>
      <c r="N100" s="232"/>
      <c r="O100" s="232"/>
      <c r="P100" s="232"/>
      <c r="Q100" s="232"/>
      <c r="R100" s="234"/>
      <c r="S100" s="236"/>
      <c r="T100" s="237"/>
      <c r="U100" s="232"/>
      <c r="V100" s="237">
        <v>2</v>
      </c>
      <c r="W100" s="237">
        <v>2</v>
      </c>
      <c r="X100" s="234"/>
      <c r="Y100" s="238"/>
      <c r="Z100" s="239"/>
      <c r="AA100" s="44"/>
      <c r="AB100" s="239"/>
      <c r="AC100" s="239"/>
      <c r="AD100" s="45"/>
      <c r="AE100" s="43">
        <f t="shared" si="23"/>
        <v>2</v>
      </c>
      <c r="AF100" s="44">
        <f t="shared" si="23"/>
        <v>2</v>
      </c>
      <c r="AG100" s="47">
        <f t="shared" si="23"/>
        <v>0</v>
      </c>
      <c r="AH100" s="241"/>
      <c r="AI100" s="48"/>
      <c r="AJ100" s="8"/>
      <c r="AK100" s="8"/>
      <c r="AL100" s="8"/>
      <c r="AM100" s="8"/>
    </row>
    <row r="101" spans="1:43" s="9" customFormat="1" ht="11.25" customHeight="1" x14ac:dyDescent="0.15">
      <c r="A101" s="799"/>
      <c r="B101" s="800"/>
      <c r="C101" s="230"/>
      <c r="D101" s="235" t="s">
        <v>154</v>
      </c>
      <c r="E101" s="41"/>
      <c r="F101" s="42"/>
      <c r="G101" s="231"/>
      <c r="H101" s="232"/>
      <c r="I101" s="232"/>
      <c r="J101" s="232"/>
      <c r="K101" s="232"/>
      <c r="L101" s="233"/>
      <c r="M101" s="231"/>
      <c r="N101" s="232"/>
      <c r="O101" s="232"/>
      <c r="P101" s="232"/>
      <c r="Q101" s="232"/>
      <c r="R101" s="234"/>
      <c r="S101" s="232"/>
      <c r="T101" s="232"/>
      <c r="U101" s="232"/>
      <c r="V101" s="232"/>
      <c r="W101" s="232"/>
      <c r="X101" s="234"/>
      <c r="Y101" s="57">
        <v>2</v>
      </c>
      <c r="Z101" s="44">
        <v>2</v>
      </c>
      <c r="AA101" s="44"/>
      <c r="AB101" s="44"/>
      <c r="AC101" s="44"/>
      <c r="AD101" s="45"/>
      <c r="AE101" s="43">
        <f t="shared" si="23"/>
        <v>2</v>
      </c>
      <c r="AF101" s="44">
        <f t="shared" si="23"/>
        <v>2</v>
      </c>
      <c r="AG101" s="47">
        <f t="shared" si="23"/>
        <v>0</v>
      </c>
      <c r="AH101" s="48"/>
      <c r="AI101" s="48"/>
      <c r="AJ101" s="8"/>
      <c r="AK101" s="8"/>
      <c r="AL101" s="8"/>
      <c r="AM101" s="8"/>
    </row>
    <row r="102" spans="1:43" s="9" customFormat="1" ht="11.25" customHeight="1" x14ac:dyDescent="0.15">
      <c r="A102" s="799"/>
      <c r="B102" s="800"/>
      <c r="C102" s="230"/>
      <c r="D102" s="235" t="s">
        <v>298</v>
      </c>
      <c r="E102" s="41"/>
      <c r="F102" s="42"/>
      <c r="G102" s="231"/>
      <c r="H102" s="232"/>
      <c r="I102" s="232"/>
      <c r="J102" s="232"/>
      <c r="K102" s="232"/>
      <c r="L102" s="233"/>
      <c r="M102" s="231"/>
      <c r="N102" s="232"/>
      <c r="O102" s="232"/>
      <c r="P102" s="232"/>
      <c r="Q102" s="232"/>
      <c r="R102" s="234"/>
      <c r="S102" s="232"/>
      <c r="T102" s="232"/>
      <c r="U102" s="232"/>
      <c r="V102" s="232"/>
      <c r="W102" s="232"/>
      <c r="X102" s="234"/>
      <c r="Y102" s="57">
        <v>1</v>
      </c>
      <c r="Z102" s="44" t="s">
        <v>38</v>
      </c>
      <c r="AA102" s="44"/>
      <c r="AB102" s="44">
        <v>1</v>
      </c>
      <c r="AC102" s="44" t="s">
        <v>38</v>
      </c>
      <c r="AD102" s="45"/>
      <c r="AE102" s="43">
        <f t="shared" si="23"/>
        <v>2</v>
      </c>
      <c r="AF102" s="44">
        <v>0</v>
      </c>
      <c r="AG102" s="47">
        <f t="shared" si="23"/>
        <v>0</v>
      </c>
      <c r="AH102" s="48"/>
      <c r="AI102" s="48"/>
      <c r="AJ102" s="8"/>
      <c r="AK102" s="8"/>
      <c r="AL102" s="8"/>
      <c r="AM102" s="8"/>
    </row>
    <row r="103" spans="1:43" s="9" customFormat="1" ht="11.25" customHeight="1" x14ac:dyDescent="0.15">
      <c r="A103" s="799"/>
      <c r="B103" s="800"/>
      <c r="C103" s="230"/>
      <c r="D103" s="235" t="s">
        <v>156</v>
      </c>
      <c r="E103" s="41"/>
      <c r="F103" s="42"/>
      <c r="G103" s="231"/>
      <c r="H103" s="232"/>
      <c r="I103" s="232"/>
      <c r="J103" s="232"/>
      <c r="K103" s="232"/>
      <c r="L103" s="233"/>
      <c r="M103" s="231"/>
      <c r="N103" s="232"/>
      <c r="O103" s="232"/>
      <c r="P103" s="232"/>
      <c r="Q103" s="232"/>
      <c r="R103" s="234"/>
      <c r="S103" s="242"/>
      <c r="T103" s="232"/>
      <c r="U103" s="232"/>
      <c r="V103" s="232"/>
      <c r="W103" s="232"/>
      <c r="X103" s="306"/>
      <c r="Y103" s="57"/>
      <c r="Z103" s="44"/>
      <c r="AA103" s="44"/>
      <c r="AB103" s="44">
        <v>2</v>
      </c>
      <c r="AC103" s="44"/>
      <c r="AD103" s="46" t="s">
        <v>157</v>
      </c>
      <c r="AE103" s="43">
        <f t="shared" si="23"/>
        <v>2</v>
      </c>
      <c r="AF103" s="44">
        <f t="shared" si="23"/>
        <v>0</v>
      </c>
      <c r="AG103" s="47" t="s">
        <v>299</v>
      </c>
      <c r="AH103" s="48"/>
      <c r="AI103" s="48"/>
      <c r="AJ103" s="8"/>
      <c r="AK103" s="8"/>
      <c r="AL103" s="8"/>
      <c r="AM103" s="8"/>
    </row>
    <row r="104" spans="1:43" s="9" customFormat="1" ht="11.25" customHeight="1" x14ac:dyDescent="0.15">
      <c r="A104" s="801"/>
      <c r="B104" s="802"/>
      <c r="C104" s="244"/>
      <c r="D104" s="308" t="s">
        <v>159</v>
      </c>
      <c r="E104" s="60"/>
      <c r="F104" s="61"/>
      <c r="G104" s="62">
        <f t="shared" ref="G104:Z104" si="24">SUM(G93:G103)</f>
        <v>0</v>
      </c>
      <c r="H104" s="63">
        <f t="shared" si="24"/>
        <v>0</v>
      </c>
      <c r="I104" s="63">
        <f t="shared" si="24"/>
        <v>0</v>
      </c>
      <c r="J104" s="63">
        <f t="shared" si="24"/>
        <v>0</v>
      </c>
      <c r="K104" s="63">
        <f t="shared" si="24"/>
        <v>0</v>
      </c>
      <c r="L104" s="64">
        <f t="shared" si="24"/>
        <v>0</v>
      </c>
      <c r="M104" s="62">
        <f t="shared" si="24"/>
        <v>4</v>
      </c>
      <c r="N104" s="63">
        <f t="shared" si="24"/>
        <v>4</v>
      </c>
      <c r="O104" s="63">
        <f t="shared" si="24"/>
        <v>0</v>
      </c>
      <c r="P104" s="63">
        <f t="shared" si="24"/>
        <v>4</v>
      </c>
      <c r="Q104" s="63">
        <f t="shared" si="24"/>
        <v>4</v>
      </c>
      <c r="R104" s="65">
        <f t="shared" si="24"/>
        <v>0</v>
      </c>
      <c r="S104" s="66">
        <f t="shared" si="24"/>
        <v>4</v>
      </c>
      <c r="T104" s="63">
        <f t="shared" si="24"/>
        <v>4</v>
      </c>
      <c r="U104" s="63">
        <f t="shared" si="24"/>
        <v>0</v>
      </c>
      <c r="V104" s="63">
        <f t="shared" si="24"/>
        <v>4</v>
      </c>
      <c r="W104" s="63">
        <f t="shared" si="24"/>
        <v>4</v>
      </c>
      <c r="X104" s="64">
        <f t="shared" si="24"/>
        <v>0</v>
      </c>
      <c r="Y104" s="62">
        <f t="shared" si="24"/>
        <v>3</v>
      </c>
      <c r="Z104" s="63">
        <f t="shared" si="24"/>
        <v>2</v>
      </c>
      <c r="AA104" s="63">
        <v>0</v>
      </c>
      <c r="AB104" s="63">
        <f>SUM(AB93:AB103)</f>
        <v>3</v>
      </c>
      <c r="AC104" s="63">
        <f>SUM(AC93:AC103)</f>
        <v>0</v>
      </c>
      <c r="AD104" s="65">
        <f>SUM(AD93:AD103)</f>
        <v>0</v>
      </c>
      <c r="AE104" s="62">
        <f>G104+J104+M104+P104+S104+V104+Y104+AB104</f>
        <v>22</v>
      </c>
      <c r="AF104" s="63">
        <f>H104+K104+N104+Q104+T104+W104+Z104+AC104</f>
        <v>18</v>
      </c>
      <c r="AG104" s="67" t="s">
        <v>300</v>
      </c>
      <c r="AH104" s="48"/>
      <c r="AI104" s="48"/>
      <c r="AJ104" s="8"/>
      <c r="AK104" s="8"/>
      <c r="AL104" s="8"/>
      <c r="AM104" s="8"/>
    </row>
    <row r="105" spans="1:43" s="9" customFormat="1" ht="11.25" customHeight="1" x14ac:dyDescent="0.15">
      <c r="A105" s="803" t="s">
        <v>301</v>
      </c>
      <c r="B105" s="804"/>
      <c r="C105" s="804"/>
      <c r="D105" s="805"/>
      <c r="E105" s="245"/>
      <c r="F105" s="246"/>
      <c r="G105" s="247">
        <f t="shared" ref="G105:AG105" si="25">G28</f>
        <v>8</v>
      </c>
      <c r="H105" s="248">
        <f t="shared" si="25"/>
        <v>7</v>
      </c>
      <c r="I105" s="248">
        <f t="shared" si="25"/>
        <v>2</v>
      </c>
      <c r="J105" s="248">
        <f t="shared" si="25"/>
        <v>5</v>
      </c>
      <c r="K105" s="248">
        <f t="shared" si="25"/>
        <v>4</v>
      </c>
      <c r="L105" s="249">
        <f t="shared" si="25"/>
        <v>2</v>
      </c>
      <c r="M105" s="247">
        <f t="shared" si="25"/>
        <v>5</v>
      </c>
      <c r="N105" s="248">
        <f t="shared" si="25"/>
        <v>4</v>
      </c>
      <c r="O105" s="248">
        <f t="shared" si="25"/>
        <v>2</v>
      </c>
      <c r="P105" s="248">
        <f t="shared" si="25"/>
        <v>3</v>
      </c>
      <c r="Q105" s="248">
        <f t="shared" si="25"/>
        <v>3</v>
      </c>
      <c r="R105" s="250">
        <f t="shared" si="25"/>
        <v>0</v>
      </c>
      <c r="S105" s="251">
        <f t="shared" si="25"/>
        <v>1</v>
      </c>
      <c r="T105" s="248">
        <f t="shared" si="25"/>
        <v>1</v>
      </c>
      <c r="U105" s="248">
        <f t="shared" si="25"/>
        <v>0</v>
      </c>
      <c r="V105" s="248">
        <f t="shared" si="25"/>
        <v>1</v>
      </c>
      <c r="W105" s="248">
        <f t="shared" si="25"/>
        <v>1</v>
      </c>
      <c r="X105" s="250">
        <f t="shared" si="25"/>
        <v>0</v>
      </c>
      <c r="Y105" s="251">
        <f t="shared" si="25"/>
        <v>2</v>
      </c>
      <c r="Z105" s="248">
        <f t="shared" si="25"/>
        <v>2</v>
      </c>
      <c r="AA105" s="248">
        <f t="shared" si="25"/>
        <v>0</v>
      </c>
      <c r="AB105" s="248">
        <f t="shared" si="25"/>
        <v>3</v>
      </c>
      <c r="AC105" s="248">
        <f t="shared" si="25"/>
        <v>2</v>
      </c>
      <c r="AD105" s="250">
        <f t="shared" si="25"/>
        <v>0</v>
      </c>
      <c r="AE105" s="36">
        <f t="shared" si="25"/>
        <v>28</v>
      </c>
      <c r="AF105" s="251">
        <f t="shared" si="25"/>
        <v>24</v>
      </c>
      <c r="AG105" s="252">
        <f t="shared" si="25"/>
        <v>6</v>
      </c>
      <c r="AH105" s="48"/>
      <c r="AI105" s="48"/>
      <c r="AJ105" s="8"/>
      <c r="AK105" s="8"/>
      <c r="AL105" s="8"/>
      <c r="AM105" s="8"/>
    </row>
    <row r="106" spans="1:43" s="9" customFormat="1" ht="11.25" customHeight="1" x14ac:dyDescent="0.15">
      <c r="A106" s="806" t="s">
        <v>302</v>
      </c>
      <c r="B106" s="807"/>
      <c r="C106" s="807"/>
      <c r="D106" s="808"/>
      <c r="E106" s="253"/>
      <c r="F106" s="254"/>
      <c r="G106" s="191">
        <f>G46</f>
        <v>6</v>
      </c>
      <c r="H106" s="44">
        <f t="shared" ref="H106:AG106" si="26">H46</f>
        <v>6</v>
      </c>
      <c r="I106" s="44">
        <f t="shared" si="26"/>
        <v>0</v>
      </c>
      <c r="J106" s="44">
        <f t="shared" si="26"/>
        <v>6</v>
      </c>
      <c r="K106" s="44">
        <f t="shared" si="26"/>
        <v>6</v>
      </c>
      <c r="L106" s="57">
        <f t="shared" si="26"/>
        <v>0</v>
      </c>
      <c r="M106" s="191">
        <f t="shared" si="26"/>
        <v>8</v>
      </c>
      <c r="N106" s="44">
        <f t="shared" si="26"/>
        <v>8</v>
      </c>
      <c r="O106" s="44">
        <f t="shared" si="26"/>
        <v>0</v>
      </c>
      <c r="P106" s="44">
        <f t="shared" si="26"/>
        <v>5</v>
      </c>
      <c r="Q106" s="44">
        <f t="shared" si="26"/>
        <v>5</v>
      </c>
      <c r="R106" s="57">
        <f t="shared" si="26"/>
        <v>0</v>
      </c>
      <c r="S106" s="191">
        <f t="shared" si="26"/>
        <v>0</v>
      </c>
      <c r="T106" s="44">
        <f t="shared" si="26"/>
        <v>0</v>
      </c>
      <c r="U106" s="44">
        <f t="shared" si="26"/>
        <v>0</v>
      </c>
      <c r="V106" s="44">
        <f t="shared" si="26"/>
        <v>0</v>
      </c>
      <c r="W106" s="44">
        <f t="shared" si="26"/>
        <v>0</v>
      </c>
      <c r="X106" s="57">
        <f t="shared" si="26"/>
        <v>0</v>
      </c>
      <c r="Y106" s="191">
        <f t="shared" si="26"/>
        <v>0</v>
      </c>
      <c r="Z106" s="44">
        <f t="shared" si="26"/>
        <v>0</v>
      </c>
      <c r="AA106" s="44">
        <f t="shared" si="26"/>
        <v>0</v>
      </c>
      <c r="AB106" s="44">
        <f t="shared" si="26"/>
        <v>0</v>
      </c>
      <c r="AC106" s="44">
        <f t="shared" si="26"/>
        <v>0</v>
      </c>
      <c r="AD106" s="57">
        <f t="shared" si="26"/>
        <v>0</v>
      </c>
      <c r="AE106" s="191">
        <f t="shared" si="26"/>
        <v>25</v>
      </c>
      <c r="AF106" s="44">
        <f t="shared" si="26"/>
        <v>25</v>
      </c>
      <c r="AG106" s="192">
        <f t="shared" si="26"/>
        <v>0</v>
      </c>
      <c r="AH106" s="48"/>
      <c r="AI106" s="48"/>
      <c r="AJ106" s="8"/>
      <c r="AK106" s="8"/>
      <c r="AL106" s="8"/>
      <c r="AM106" s="8"/>
    </row>
    <row r="107" spans="1:43" ht="11.25" customHeight="1" x14ac:dyDescent="0.15">
      <c r="A107" s="806" t="s">
        <v>303</v>
      </c>
      <c r="B107" s="807"/>
      <c r="C107" s="807"/>
      <c r="D107" s="808"/>
      <c r="E107" s="253"/>
      <c r="F107" s="254"/>
      <c r="G107" s="43">
        <f t="shared" ref="G107:AG107" si="27">G91</f>
        <v>2</v>
      </c>
      <c r="H107" s="44">
        <f t="shared" si="27"/>
        <v>2</v>
      </c>
      <c r="I107" s="44">
        <f t="shared" si="27"/>
        <v>0</v>
      </c>
      <c r="J107" s="44">
        <f t="shared" si="27"/>
        <v>6</v>
      </c>
      <c r="K107" s="44">
        <f t="shared" si="27"/>
        <v>5</v>
      </c>
      <c r="L107" s="45">
        <f t="shared" si="27"/>
        <v>2</v>
      </c>
      <c r="M107" s="43">
        <f t="shared" si="27"/>
        <v>8</v>
      </c>
      <c r="N107" s="44">
        <f t="shared" si="27"/>
        <v>6</v>
      </c>
      <c r="O107" s="44">
        <f t="shared" si="27"/>
        <v>4</v>
      </c>
      <c r="P107" s="44">
        <f t="shared" si="27"/>
        <v>12</v>
      </c>
      <c r="Q107" s="44">
        <f t="shared" si="27"/>
        <v>12</v>
      </c>
      <c r="R107" s="46">
        <f t="shared" si="27"/>
        <v>0</v>
      </c>
      <c r="S107" s="57">
        <f t="shared" si="27"/>
        <v>18</v>
      </c>
      <c r="T107" s="44">
        <f t="shared" si="27"/>
        <v>12</v>
      </c>
      <c r="U107" s="44">
        <f t="shared" si="27"/>
        <v>18</v>
      </c>
      <c r="V107" s="44">
        <f t="shared" si="27"/>
        <v>17</v>
      </c>
      <c r="W107" s="44">
        <f t="shared" si="27"/>
        <v>11</v>
      </c>
      <c r="X107" s="46">
        <f t="shared" si="27"/>
        <v>18</v>
      </c>
      <c r="Y107" s="57">
        <f t="shared" si="27"/>
        <v>22</v>
      </c>
      <c r="Z107" s="44">
        <f t="shared" si="27"/>
        <v>15</v>
      </c>
      <c r="AA107" s="44">
        <f t="shared" si="27"/>
        <v>20</v>
      </c>
      <c r="AB107" s="44">
        <f t="shared" si="27"/>
        <v>19</v>
      </c>
      <c r="AC107" s="44">
        <f t="shared" si="27"/>
        <v>14</v>
      </c>
      <c r="AD107" s="46">
        <f t="shared" si="27"/>
        <v>14</v>
      </c>
      <c r="AE107" s="43">
        <f t="shared" si="27"/>
        <v>104</v>
      </c>
      <c r="AF107" s="57">
        <f t="shared" si="27"/>
        <v>77</v>
      </c>
      <c r="AG107" s="47">
        <f t="shared" si="27"/>
        <v>76</v>
      </c>
      <c r="AH107" s="48"/>
      <c r="AI107" s="48"/>
    </row>
    <row r="108" spans="1:43" ht="11.25" customHeight="1" thickBot="1" x14ac:dyDescent="0.2">
      <c r="A108" s="809" t="s">
        <v>304</v>
      </c>
      <c r="B108" s="810"/>
      <c r="C108" s="810"/>
      <c r="D108" s="811"/>
      <c r="E108" s="255"/>
      <c r="F108" s="256"/>
      <c r="G108" s="16">
        <f>G104</f>
        <v>0</v>
      </c>
      <c r="H108" s="17">
        <f t="shared" ref="H108:AC108" si="28">H104</f>
        <v>0</v>
      </c>
      <c r="I108" s="17">
        <f t="shared" si="28"/>
        <v>0</v>
      </c>
      <c r="J108" s="17">
        <f t="shared" si="28"/>
        <v>0</v>
      </c>
      <c r="K108" s="17">
        <f t="shared" si="28"/>
        <v>0</v>
      </c>
      <c r="L108" s="257">
        <f t="shared" si="28"/>
        <v>0</v>
      </c>
      <c r="M108" s="16">
        <f t="shared" si="28"/>
        <v>4</v>
      </c>
      <c r="N108" s="17">
        <f t="shared" si="28"/>
        <v>4</v>
      </c>
      <c r="O108" s="17">
        <f t="shared" si="28"/>
        <v>0</v>
      </c>
      <c r="P108" s="17">
        <f t="shared" si="28"/>
        <v>4</v>
      </c>
      <c r="Q108" s="17">
        <f t="shared" si="28"/>
        <v>4</v>
      </c>
      <c r="R108" s="258">
        <f t="shared" si="28"/>
        <v>0</v>
      </c>
      <c r="S108" s="18">
        <f t="shared" si="28"/>
        <v>4</v>
      </c>
      <c r="T108" s="17">
        <f t="shared" si="28"/>
        <v>4</v>
      </c>
      <c r="U108" s="17">
        <f t="shared" si="28"/>
        <v>0</v>
      </c>
      <c r="V108" s="17">
        <f t="shared" si="28"/>
        <v>4</v>
      </c>
      <c r="W108" s="17">
        <f t="shared" si="28"/>
        <v>4</v>
      </c>
      <c r="X108" s="258">
        <f t="shared" si="28"/>
        <v>0</v>
      </c>
      <c r="Y108" s="18">
        <f t="shared" si="28"/>
        <v>3</v>
      </c>
      <c r="Z108" s="17">
        <f t="shared" si="28"/>
        <v>2</v>
      </c>
      <c r="AA108" s="17">
        <f t="shared" si="28"/>
        <v>0</v>
      </c>
      <c r="AB108" s="17">
        <f>AB104</f>
        <v>3</v>
      </c>
      <c r="AC108" s="17">
        <f t="shared" si="28"/>
        <v>0</v>
      </c>
      <c r="AD108" s="258" t="s">
        <v>305</v>
      </c>
      <c r="AE108" s="16">
        <f>AE104</f>
        <v>22</v>
      </c>
      <c r="AF108" s="18">
        <f>AF104</f>
        <v>18</v>
      </c>
      <c r="AG108" s="259" t="s">
        <v>305</v>
      </c>
      <c r="AH108" s="48"/>
      <c r="AI108" s="48"/>
    </row>
    <row r="109" spans="1:43" ht="11.25" customHeight="1" x14ac:dyDescent="0.15">
      <c r="A109" s="812" t="s">
        <v>306</v>
      </c>
      <c r="B109" s="813"/>
      <c r="C109" s="813"/>
      <c r="D109" s="814"/>
      <c r="E109" s="260"/>
      <c r="F109" s="261"/>
      <c r="G109" s="262">
        <f>SUM(G105:G107)</f>
        <v>16</v>
      </c>
      <c r="H109" s="263">
        <f>SUM(H105:H107)</f>
        <v>15</v>
      </c>
      <c r="I109" s="263">
        <f t="shared" ref="I109:K109" si="29">SUM(I105:I107)</f>
        <v>2</v>
      </c>
      <c r="J109" s="263">
        <f t="shared" si="29"/>
        <v>17</v>
      </c>
      <c r="K109" s="263">
        <f t="shared" si="29"/>
        <v>15</v>
      </c>
      <c r="L109" s="264">
        <f>SUM(L105:L107)</f>
        <v>4</v>
      </c>
      <c r="M109" s="262">
        <f>SUM(M105:M107)</f>
        <v>21</v>
      </c>
      <c r="N109" s="263">
        <f t="shared" ref="N109:AC109" si="30">SUM(N105:N107)</f>
        <v>18</v>
      </c>
      <c r="O109" s="263">
        <f t="shared" si="30"/>
        <v>6</v>
      </c>
      <c r="P109" s="263">
        <f t="shared" si="30"/>
        <v>20</v>
      </c>
      <c r="Q109" s="263">
        <f t="shared" si="30"/>
        <v>20</v>
      </c>
      <c r="R109" s="265">
        <f t="shared" si="30"/>
        <v>0</v>
      </c>
      <c r="S109" s="262">
        <f t="shared" si="30"/>
        <v>19</v>
      </c>
      <c r="T109" s="263">
        <f t="shared" si="30"/>
        <v>13</v>
      </c>
      <c r="U109" s="263">
        <f t="shared" si="30"/>
        <v>18</v>
      </c>
      <c r="V109" s="263">
        <f t="shared" si="30"/>
        <v>18</v>
      </c>
      <c r="W109" s="263">
        <f t="shared" si="30"/>
        <v>12</v>
      </c>
      <c r="X109" s="264">
        <f t="shared" si="30"/>
        <v>18</v>
      </c>
      <c r="Y109" s="262">
        <f>SUM(Y105:Y107)</f>
        <v>24</v>
      </c>
      <c r="Z109" s="263">
        <f t="shared" si="30"/>
        <v>17</v>
      </c>
      <c r="AA109" s="263">
        <f t="shared" si="30"/>
        <v>20</v>
      </c>
      <c r="AB109" s="263">
        <f t="shared" si="30"/>
        <v>22</v>
      </c>
      <c r="AC109" s="263">
        <f t="shared" si="30"/>
        <v>16</v>
      </c>
      <c r="AD109" s="264">
        <f>SUM(AD105:AD107)</f>
        <v>14</v>
      </c>
      <c r="AE109" s="338">
        <f>AE105+AE106+AE107</f>
        <v>157</v>
      </c>
      <c r="AF109" s="339">
        <f>AF105+AF106+AF107</f>
        <v>126</v>
      </c>
      <c r="AG109" s="340">
        <f>AG105+AG106+AG107</f>
        <v>82</v>
      </c>
      <c r="AH109" s="48"/>
      <c r="AI109" s="48"/>
    </row>
    <row r="110" spans="1:43" ht="11.25" customHeight="1" thickBot="1" x14ac:dyDescent="0.2">
      <c r="A110" s="815" t="s">
        <v>307</v>
      </c>
      <c r="B110" s="816"/>
      <c r="C110" s="816"/>
      <c r="D110" s="817"/>
      <c r="E110" s="268"/>
      <c r="F110" s="269"/>
      <c r="G110" s="270">
        <f>SUM(G105:G108)</f>
        <v>16</v>
      </c>
      <c r="H110" s="271">
        <f>SUM(H105:H108)</f>
        <v>15</v>
      </c>
      <c r="I110" s="271">
        <f t="shared" ref="I110:AC110" si="31">SUM(I105:I108)</f>
        <v>2</v>
      </c>
      <c r="J110" s="271">
        <f t="shared" si="31"/>
        <v>17</v>
      </c>
      <c r="K110" s="271">
        <f t="shared" si="31"/>
        <v>15</v>
      </c>
      <c r="L110" s="272">
        <f t="shared" si="31"/>
        <v>4</v>
      </c>
      <c r="M110" s="270">
        <f t="shared" si="31"/>
        <v>25</v>
      </c>
      <c r="N110" s="271">
        <f t="shared" si="31"/>
        <v>22</v>
      </c>
      <c r="O110" s="271">
        <f t="shared" si="31"/>
        <v>6</v>
      </c>
      <c r="P110" s="271">
        <f t="shared" si="31"/>
        <v>24</v>
      </c>
      <c r="Q110" s="271">
        <f t="shared" si="31"/>
        <v>24</v>
      </c>
      <c r="R110" s="273">
        <f t="shared" si="31"/>
        <v>0</v>
      </c>
      <c r="S110" s="270">
        <f t="shared" si="31"/>
        <v>23</v>
      </c>
      <c r="T110" s="271">
        <f t="shared" si="31"/>
        <v>17</v>
      </c>
      <c r="U110" s="271">
        <f t="shared" si="31"/>
        <v>18</v>
      </c>
      <c r="V110" s="271">
        <f t="shared" si="31"/>
        <v>22</v>
      </c>
      <c r="W110" s="271">
        <f t="shared" si="31"/>
        <v>16</v>
      </c>
      <c r="X110" s="272">
        <f t="shared" si="31"/>
        <v>18</v>
      </c>
      <c r="Y110" s="270">
        <f>SUM(Y105:Y108)</f>
        <v>27</v>
      </c>
      <c r="Z110" s="271">
        <f t="shared" si="31"/>
        <v>19</v>
      </c>
      <c r="AA110" s="271">
        <f t="shared" si="31"/>
        <v>20</v>
      </c>
      <c r="AB110" s="271">
        <f t="shared" si="31"/>
        <v>25</v>
      </c>
      <c r="AC110" s="271">
        <f t="shared" si="31"/>
        <v>16</v>
      </c>
      <c r="AD110" s="274" t="s">
        <v>308</v>
      </c>
      <c r="AE110" s="341">
        <f>SUM(AE105:AE108)</f>
        <v>179</v>
      </c>
      <c r="AF110" s="342">
        <f>SUM(AF105:AF108)</f>
        <v>144</v>
      </c>
      <c r="AG110" s="343" t="s">
        <v>309</v>
      </c>
      <c r="AH110" s="48"/>
      <c r="AI110" s="48"/>
    </row>
    <row r="111" spans="1:43" s="280" customFormat="1" ht="15" customHeight="1" x14ac:dyDescent="0.15">
      <c r="A111" s="818" t="s">
        <v>310</v>
      </c>
      <c r="B111" s="818"/>
      <c r="C111" s="818"/>
      <c r="D111" s="818"/>
      <c r="E111" s="818"/>
      <c r="F111" s="818"/>
      <c r="G111" s="818"/>
      <c r="H111" s="818"/>
      <c r="I111" s="818"/>
      <c r="J111" s="818"/>
      <c r="K111" s="818"/>
      <c r="L111" s="818"/>
      <c r="M111" s="818"/>
      <c r="N111" s="818"/>
      <c r="O111" s="818"/>
      <c r="P111" s="818"/>
      <c r="Q111" s="818"/>
      <c r="R111" s="818"/>
      <c r="S111" s="818"/>
      <c r="T111" s="818"/>
      <c r="U111" s="818"/>
      <c r="V111" s="818"/>
      <c r="W111" s="818"/>
      <c r="X111" s="818"/>
      <c r="Y111" s="818"/>
      <c r="Z111" s="818"/>
      <c r="AA111" s="818"/>
      <c r="AB111" s="278"/>
      <c r="AC111" s="278"/>
      <c r="AD111" s="278"/>
      <c r="AE111" s="279"/>
      <c r="AF111" s="279"/>
      <c r="AG111" s="279"/>
      <c r="AH111" s="48"/>
      <c r="AI111" s="48"/>
      <c r="AJ111" s="2"/>
      <c r="AK111" s="2"/>
      <c r="AL111" s="2"/>
      <c r="AM111" s="2"/>
      <c r="AN111" s="3"/>
      <c r="AO111" s="3"/>
      <c r="AP111" s="3"/>
      <c r="AQ111" s="3"/>
    </row>
    <row r="112" spans="1:43" s="1" customFormat="1" ht="13.5" customHeight="1" x14ac:dyDescent="0.15">
      <c r="A112" s="819"/>
      <c r="B112" s="819"/>
      <c r="C112" s="819"/>
      <c r="D112" s="819"/>
      <c r="E112" s="819"/>
      <c r="F112" s="819"/>
      <c r="G112" s="819"/>
      <c r="H112" s="819"/>
      <c r="I112" s="819"/>
      <c r="J112" s="819"/>
      <c r="K112" s="819"/>
      <c r="L112" s="819"/>
      <c r="M112" s="819"/>
      <c r="N112" s="819"/>
      <c r="O112" s="819"/>
      <c r="P112" s="819"/>
      <c r="Q112" s="819"/>
      <c r="R112" s="819"/>
      <c r="S112" s="819"/>
      <c r="T112" s="819"/>
      <c r="U112" s="819"/>
      <c r="V112" s="819"/>
      <c r="W112" s="819"/>
      <c r="X112" s="819"/>
      <c r="Y112" s="819"/>
      <c r="Z112" s="819"/>
      <c r="AA112" s="819"/>
      <c r="AB112" s="819"/>
      <c r="AC112" s="819"/>
      <c r="AD112" s="819"/>
      <c r="AE112" s="819"/>
      <c r="AF112" s="819"/>
      <c r="AG112" s="819"/>
      <c r="AH112" s="48"/>
      <c r="AI112" s="48"/>
      <c r="AJ112" s="2"/>
      <c r="AK112" s="2"/>
      <c r="AL112" s="2"/>
      <c r="AM112" s="2"/>
      <c r="AN112" s="3"/>
      <c r="AO112" s="3"/>
      <c r="AP112" s="3"/>
      <c r="AQ112" s="3"/>
    </row>
    <row r="113" spans="1:43" s="1" customFormat="1" ht="16.5" customHeight="1" x14ac:dyDescent="0.15">
      <c r="A113" s="3"/>
      <c r="B113" s="3"/>
      <c r="C113" s="3"/>
      <c r="D113" s="325"/>
      <c r="E113" s="4"/>
      <c r="F113" s="4"/>
      <c r="G113" s="5"/>
      <c r="H113" s="5"/>
      <c r="I113" s="5"/>
      <c r="J113" s="5"/>
      <c r="K113" s="5"/>
      <c r="L113" s="6"/>
      <c r="M113" s="6"/>
      <c r="N113" s="6"/>
      <c r="O113" s="6"/>
      <c r="P113" s="6"/>
      <c r="Q113" s="6"/>
      <c r="R113" s="6"/>
      <c r="S113" s="5"/>
      <c r="T113" s="5"/>
      <c r="U113" s="5"/>
      <c r="V113" s="5"/>
      <c r="W113" s="5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J113" s="2"/>
      <c r="AK113" s="2"/>
      <c r="AL113" s="2"/>
      <c r="AM113" s="2"/>
    </row>
    <row r="114" spans="1:43" ht="16.5" customHeight="1" x14ac:dyDescent="0.15"/>
    <row r="116" spans="1:43" s="1" customFormat="1" x14ac:dyDescent="0.15">
      <c r="A116" s="3"/>
      <c r="B116" s="3"/>
      <c r="C116" s="3"/>
      <c r="D116" s="325"/>
      <c r="E116" s="4"/>
      <c r="F116" s="4"/>
      <c r="G116" s="5"/>
      <c r="H116" s="5"/>
      <c r="I116" s="5"/>
      <c r="J116" s="5"/>
      <c r="K116" s="5"/>
      <c r="L116" s="6"/>
      <c r="M116" s="6"/>
      <c r="N116" s="6"/>
      <c r="O116" s="6"/>
      <c r="P116" s="6"/>
      <c r="Q116" s="6"/>
      <c r="R116" s="6"/>
      <c r="S116" s="5"/>
      <c r="T116" s="5"/>
      <c r="U116" s="5"/>
      <c r="V116" s="5"/>
      <c r="W116" s="5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J116" s="2"/>
      <c r="AK116" s="2"/>
      <c r="AL116" s="2"/>
      <c r="AM116" s="2"/>
      <c r="AN116" s="3"/>
      <c r="AO116" s="3"/>
      <c r="AP116" s="3"/>
      <c r="AQ116" s="3"/>
    </row>
    <row r="117" spans="1:43" s="1" customFormat="1" x14ac:dyDescent="0.15">
      <c r="A117" s="3"/>
      <c r="B117" s="3"/>
      <c r="C117" s="3"/>
      <c r="D117" s="325"/>
      <c r="E117" s="4"/>
      <c r="F117" s="4"/>
      <c r="G117" s="5"/>
      <c r="H117" s="5"/>
      <c r="I117" s="5"/>
      <c r="J117" s="5"/>
      <c r="K117" s="5"/>
      <c r="L117" s="6"/>
      <c r="M117" s="6"/>
      <c r="N117" s="6"/>
      <c r="O117" s="6"/>
      <c r="P117" s="6"/>
      <c r="Q117" s="6"/>
      <c r="R117" s="6"/>
      <c r="S117" s="5"/>
      <c r="T117" s="5"/>
      <c r="U117" s="5"/>
      <c r="V117" s="5"/>
      <c r="W117" s="5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J117" s="2"/>
      <c r="AK117" s="2"/>
      <c r="AL117" s="2"/>
      <c r="AM117" s="2"/>
      <c r="AN117" s="3"/>
      <c r="AO117" s="3"/>
      <c r="AP117" s="3"/>
      <c r="AQ117" s="3"/>
    </row>
    <row r="118" spans="1:43" s="1" customFormat="1" ht="13.5" customHeight="1" x14ac:dyDescent="0.15">
      <c r="A118" s="3"/>
      <c r="B118" s="3"/>
      <c r="C118" s="3"/>
      <c r="D118" s="325"/>
      <c r="E118" s="4"/>
      <c r="F118" s="4"/>
      <c r="G118" s="5"/>
      <c r="H118" s="5"/>
      <c r="I118" s="5"/>
      <c r="J118" s="5"/>
      <c r="K118" s="5"/>
      <c r="L118" s="6"/>
      <c r="M118" s="6"/>
      <c r="N118" s="6"/>
      <c r="O118" s="6"/>
      <c r="P118" s="6"/>
      <c r="Q118" s="6"/>
      <c r="R118" s="6"/>
      <c r="S118" s="5"/>
      <c r="T118" s="5"/>
      <c r="U118" s="5"/>
      <c r="V118" s="5"/>
      <c r="W118" s="5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384"/>
      <c r="AJ118" s="2"/>
      <c r="AK118" s="2"/>
      <c r="AL118" s="2"/>
      <c r="AM118" s="2"/>
      <c r="AN118" s="3"/>
      <c r="AO118" s="3"/>
      <c r="AP118" s="3"/>
      <c r="AQ118" s="3"/>
    </row>
    <row r="121" spans="1:43" ht="12.75" customHeight="1" x14ac:dyDescent="0.15"/>
  </sheetData>
  <mergeCells count="33">
    <mergeCell ref="A108:D108"/>
    <mergeCell ref="A109:D109"/>
    <mergeCell ref="A110:D110"/>
    <mergeCell ref="A111:AA111"/>
    <mergeCell ref="A112:AG112"/>
    <mergeCell ref="B92:D92"/>
    <mergeCell ref="A93:B104"/>
    <mergeCell ref="A105:D105"/>
    <mergeCell ref="A106:D106"/>
    <mergeCell ref="A107:D107"/>
    <mergeCell ref="A7:A28"/>
    <mergeCell ref="B7:B14"/>
    <mergeCell ref="B15:B27"/>
    <mergeCell ref="B28:D28"/>
    <mergeCell ref="A29:A91"/>
    <mergeCell ref="B38:B45"/>
    <mergeCell ref="B46:D46"/>
    <mergeCell ref="B47:B70"/>
    <mergeCell ref="B71:B90"/>
    <mergeCell ref="B91:D91"/>
    <mergeCell ref="A1:AG1"/>
    <mergeCell ref="A2:D2"/>
    <mergeCell ref="AB2:AG2"/>
    <mergeCell ref="A3:B6"/>
    <mergeCell ref="C3:C6"/>
    <mergeCell ref="D3:D6"/>
    <mergeCell ref="E3:E6"/>
    <mergeCell ref="F3:F6"/>
    <mergeCell ref="G3:L3"/>
    <mergeCell ref="M3:R3"/>
    <mergeCell ref="S3:X3"/>
    <mergeCell ref="Y3:AD3"/>
    <mergeCell ref="AE3:AG4"/>
  </mergeCells>
  <phoneticPr fontId="2" type="noConversion"/>
  <printOptions horizontalCentered="1"/>
  <pageMargins left="0.15748031496062992" right="0.15748031496062992" top="0.59055118110236227" bottom="0.19685039370078741" header="0.31496062992125984" footer="0.31496062992125984"/>
  <pageSetup paperSize="8" scale="88" orientation="portrait" r:id="rId1"/>
  <rowBreaks count="1" manualBreakCount="1">
    <brk id="111" max="3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09"/>
  <sheetViews>
    <sheetView zoomScaleNormal="100" workbookViewId="0">
      <selection activeCell="A106" sqref="A106:AA106"/>
    </sheetView>
  </sheetViews>
  <sheetFormatPr defaultColWidth="8.88671875" defaultRowHeight="13.5" x14ac:dyDescent="0.15"/>
  <cols>
    <col min="1" max="1" width="2.44140625" style="3" customWidth="1"/>
    <col min="2" max="2" width="2.33203125" style="3" customWidth="1"/>
    <col min="3" max="3" width="4.88671875" style="3" customWidth="1"/>
    <col min="4" max="4" width="15.44140625" style="3" customWidth="1"/>
    <col min="5" max="6" width="2.6640625" style="4" customWidth="1"/>
    <col min="7" max="11" width="3.33203125" style="5" customWidth="1"/>
    <col min="12" max="12" width="3.33203125" style="6" customWidth="1"/>
    <col min="13" max="18" width="3.6640625" style="6" customWidth="1"/>
    <col min="19" max="23" width="3.6640625" style="5" customWidth="1"/>
    <col min="24" max="29" width="3.6640625" style="7" customWidth="1"/>
    <col min="30" max="30" width="5" style="7" customWidth="1"/>
    <col min="31" max="31" width="4.6640625" style="7" customWidth="1"/>
    <col min="32" max="32" width="4" style="7" customWidth="1"/>
    <col min="33" max="33" width="5.44140625" style="7" customWidth="1"/>
    <col min="34" max="34" width="4.33203125" style="1" customWidth="1"/>
    <col min="35" max="35" width="3.5546875" style="2" customWidth="1"/>
    <col min="36" max="38" width="8.88671875" style="2"/>
    <col min="39" max="16384" width="8.88671875" style="3"/>
  </cols>
  <sheetData>
    <row r="1" spans="1:38" ht="21.75" customHeight="1" x14ac:dyDescent="0.15">
      <c r="A1" s="747" t="s">
        <v>0</v>
      </c>
      <c r="B1" s="747"/>
      <c r="C1" s="747"/>
      <c r="D1" s="747"/>
      <c r="E1" s="747"/>
      <c r="F1" s="747"/>
      <c r="G1" s="747"/>
      <c r="H1" s="747"/>
      <c r="I1" s="747"/>
      <c r="J1" s="747"/>
      <c r="K1" s="747"/>
      <c r="L1" s="747"/>
      <c r="M1" s="747"/>
      <c r="N1" s="747"/>
      <c r="O1" s="747"/>
      <c r="P1" s="747"/>
      <c r="Q1" s="747"/>
      <c r="R1" s="747"/>
      <c r="S1" s="747"/>
      <c r="T1" s="747"/>
      <c r="U1" s="747"/>
      <c r="V1" s="747"/>
      <c r="W1" s="747"/>
      <c r="X1" s="747"/>
      <c r="Y1" s="747"/>
      <c r="Z1" s="747"/>
      <c r="AA1" s="747"/>
      <c r="AB1" s="747"/>
      <c r="AC1" s="747"/>
      <c r="AD1" s="747"/>
      <c r="AE1" s="747"/>
      <c r="AF1" s="747"/>
      <c r="AG1" s="747"/>
    </row>
    <row r="2" spans="1:38" ht="16.5" customHeight="1" thickBot="1" x14ac:dyDescent="0.2">
      <c r="A2" s="748" t="s">
        <v>172</v>
      </c>
      <c r="B2" s="748"/>
      <c r="C2" s="748"/>
      <c r="D2" s="748"/>
      <c r="Y2" s="826" t="s">
        <v>173</v>
      </c>
      <c r="Z2" s="826"/>
      <c r="AA2" s="826"/>
      <c r="AB2" s="826"/>
      <c r="AC2" s="826"/>
      <c r="AD2" s="826"/>
      <c r="AE2" s="826"/>
      <c r="AF2" s="826"/>
      <c r="AG2" s="826"/>
    </row>
    <row r="3" spans="1:38" s="9" customFormat="1" ht="12" customHeight="1" x14ac:dyDescent="0.15">
      <c r="A3" s="750" t="s">
        <v>174</v>
      </c>
      <c r="B3" s="751"/>
      <c r="C3" s="756" t="s">
        <v>4</v>
      </c>
      <c r="D3" s="827" t="s">
        <v>5</v>
      </c>
      <c r="E3" s="762" t="s">
        <v>6</v>
      </c>
      <c r="F3" s="765" t="s">
        <v>7</v>
      </c>
      <c r="G3" s="768" t="s">
        <v>175</v>
      </c>
      <c r="H3" s="769"/>
      <c r="I3" s="769"/>
      <c r="J3" s="769"/>
      <c r="K3" s="769"/>
      <c r="L3" s="769"/>
      <c r="M3" s="768" t="s">
        <v>9</v>
      </c>
      <c r="N3" s="769"/>
      <c r="O3" s="769"/>
      <c r="P3" s="769"/>
      <c r="Q3" s="769"/>
      <c r="R3" s="770"/>
      <c r="S3" s="768" t="s">
        <v>10</v>
      </c>
      <c r="T3" s="769"/>
      <c r="U3" s="769"/>
      <c r="V3" s="769"/>
      <c r="W3" s="769"/>
      <c r="X3" s="769"/>
      <c r="Y3" s="768" t="s">
        <v>176</v>
      </c>
      <c r="Z3" s="769"/>
      <c r="AA3" s="769"/>
      <c r="AB3" s="769"/>
      <c r="AC3" s="769"/>
      <c r="AD3" s="770"/>
      <c r="AE3" s="771" t="s">
        <v>12</v>
      </c>
      <c r="AF3" s="771"/>
      <c r="AG3" s="772"/>
      <c r="AH3" s="381"/>
      <c r="AI3" s="8"/>
      <c r="AJ3" s="8"/>
      <c r="AK3" s="8"/>
      <c r="AL3" s="8"/>
    </row>
    <row r="4" spans="1:38" s="9" customFormat="1" ht="12" customHeight="1" x14ac:dyDescent="0.15">
      <c r="A4" s="752"/>
      <c r="B4" s="753"/>
      <c r="C4" s="757"/>
      <c r="D4" s="757"/>
      <c r="E4" s="763"/>
      <c r="F4" s="766"/>
      <c r="G4" s="11" t="s">
        <v>13</v>
      </c>
      <c r="H4" s="12"/>
      <c r="I4" s="12"/>
      <c r="J4" s="12" t="s">
        <v>14</v>
      </c>
      <c r="K4" s="12"/>
      <c r="L4" s="13"/>
      <c r="M4" s="11" t="s">
        <v>13</v>
      </c>
      <c r="N4" s="12"/>
      <c r="O4" s="12"/>
      <c r="P4" s="12" t="s">
        <v>14</v>
      </c>
      <c r="Q4" s="12"/>
      <c r="R4" s="14"/>
      <c r="S4" s="12" t="s">
        <v>13</v>
      </c>
      <c r="T4" s="12"/>
      <c r="U4" s="12"/>
      <c r="V4" s="12" t="s">
        <v>14</v>
      </c>
      <c r="W4" s="12"/>
      <c r="X4" s="13"/>
      <c r="Y4" s="11" t="s">
        <v>13</v>
      </c>
      <c r="Z4" s="12"/>
      <c r="AA4" s="12"/>
      <c r="AB4" s="12" t="s">
        <v>14</v>
      </c>
      <c r="AC4" s="12"/>
      <c r="AD4" s="14"/>
      <c r="AE4" s="773"/>
      <c r="AF4" s="773"/>
      <c r="AG4" s="774"/>
      <c r="AH4" s="15"/>
      <c r="AI4" s="8"/>
      <c r="AJ4" s="8"/>
      <c r="AK4" s="8"/>
      <c r="AL4" s="8"/>
    </row>
    <row r="5" spans="1:38" s="9" customFormat="1" ht="12" customHeight="1" x14ac:dyDescent="0.15">
      <c r="A5" s="752"/>
      <c r="B5" s="753"/>
      <c r="C5" s="757"/>
      <c r="D5" s="757"/>
      <c r="E5" s="763"/>
      <c r="F5" s="766"/>
      <c r="G5" s="16" t="s">
        <v>15</v>
      </c>
      <c r="H5" s="12" t="s">
        <v>16</v>
      </c>
      <c r="I5" s="12"/>
      <c r="J5" s="17" t="s">
        <v>15</v>
      </c>
      <c r="K5" s="12" t="s">
        <v>16</v>
      </c>
      <c r="L5" s="13"/>
      <c r="M5" s="16" t="s">
        <v>15</v>
      </c>
      <c r="N5" s="12" t="s">
        <v>16</v>
      </c>
      <c r="O5" s="12"/>
      <c r="P5" s="17" t="s">
        <v>15</v>
      </c>
      <c r="Q5" s="12" t="s">
        <v>16</v>
      </c>
      <c r="R5" s="14"/>
      <c r="S5" s="17" t="s">
        <v>15</v>
      </c>
      <c r="T5" s="12" t="s">
        <v>16</v>
      </c>
      <c r="U5" s="12"/>
      <c r="V5" s="17" t="s">
        <v>15</v>
      </c>
      <c r="W5" s="12" t="s">
        <v>16</v>
      </c>
      <c r="X5" s="13"/>
      <c r="Y5" s="16" t="s">
        <v>15</v>
      </c>
      <c r="Z5" s="12" t="s">
        <v>16</v>
      </c>
      <c r="AA5" s="12"/>
      <c r="AB5" s="18" t="s">
        <v>15</v>
      </c>
      <c r="AC5" s="12" t="s">
        <v>16</v>
      </c>
      <c r="AD5" s="14"/>
      <c r="AE5" s="18" t="s">
        <v>15</v>
      </c>
      <c r="AF5" s="12" t="s">
        <v>16</v>
      </c>
      <c r="AG5" s="19"/>
      <c r="AH5" s="381"/>
      <c r="AI5" s="8"/>
      <c r="AJ5" s="8"/>
      <c r="AK5" s="8"/>
      <c r="AL5" s="8"/>
    </row>
    <row r="6" spans="1:38" s="9" customFormat="1" ht="12" customHeight="1" x14ac:dyDescent="0.15">
      <c r="A6" s="754"/>
      <c r="B6" s="755"/>
      <c r="C6" s="758"/>
      <c r="D6" s="758"/>
      <c r="E6" s="764"/>
      <c r="F6" s="767"/>
      <c r="G6" s="21" t="s">
        <v>17</v>
      </c>
      <c r="H6" s="22" t="s">
        <v>18</v>
      </c>
      <c r="I6" s="22" t="s">
        <v>19</v>
      </c>
      <c r="J6" s="23" t="s">
        <v>17</v>
      </c>
      <c r="K6" s="22" t="s">
        <v>18</v>
      </c>
      <c r="L6" s="24" t="s">
        <v>19</v>
      </c>
      <c r="M6" s="21" t="s">
        <v>17</v>
      </c>
      <c r="N6" s="22" t="s">
        <v>18</v>
      </c>
      <c r="O6" s="22" t="s">
        <v>19</v>
      </c>
      <c r="P6" s="23" t="s">
        <v>17</v>
      </c>
      <c r="Q6" s="22" t="s">
        <v>18</v>
      </c>
      <c r="R6" s="25" t="s">
        <v>19</v>
      </c>
      <c r="S6" s="23" t="s">
        <v>17</v>
      </c>
      <c r="T6" s="22" t="s">
        <v>18</v>
      </c>
      <c r="U6" s="22" t="s">
        <v>19</v>
      </c>
      <c r="V6" s="23" t="s">
        <v>17</v>
      </c>
      <c r="W6" s="22" t="s">
        <v>18</v>
      </c>
      <c r="X6" s="24" t="s">
        <v>19</v>
      </c>
      <c r="Y6" s="21" t="s">
        <v>17</v>
      </c>
      <c r="Z6" s="22" t="s">
        <v>18</v>
      </c>
      <c r="AA6" s="22" t="s">
        <v>19</v>
      </c>
      <c r="AB6" s="26" t="s">
        <v>17</v>
      </c>
      <c r="AC6" s="22" t="s">
        <v>18</v>
      </c>
      <c r="AD6" s="25" t="s">
        <v>19</v>
      </c>
      <c r="AE6" s="26" t="s">
        <v>17</v>
      </c>
      <c r="AF6" s="22" t="s">
        <v>18</v>
      </c>
      <c r="AG6" s="27" t="s">
        <v>19</v>
      </c>
      <c r="AH6" s="20"/>
      <c r="AI6" s="8"/>
      <c r="AJ6" s="8"/>
      <c r="AK6" s="8"/>
      <c r="AL6" s="8"/>
    </row>
    <row r="7" spans="1:38" s="9" customFormat="1" ht="11.25" customHeight="1" x14ac:dyDescent="0.15">
      <c r="A7" s="775" t="s">
        <v>20</v>
      </c>
      <c r="B7" s="778" t="s">
        <v>21</v>
      </c>
      <c r="C7" s="28" t="s">
        <v>22</v>
      </c>
      <c r="D7" s="29" t="s">
        <v>23</v>
      </c>
      <c r="E7" s="30"/>
      <c r="F7" s="31"/>
      <c r="G7" s="32">
        <v>1</v>
      </c>
      <c r="H7" s="33"/>
      <c r="I7" s="34">
        <v>2</v>
      </c>
      <c r="J7" s="34"/>
      <c r="K7" s="34"/>
      <c r="L7" s="35"/>
      <c r="M7" s="36"/>
      <c r="N7" s="34"/>
      <c r="O7" s="34"/>
      <c r="P7" s="34"/>
      <c r="Q7" s="34"/>
      <c r="R7" s="37"/>
      <c r="S7" s="36"/>
      <c r="T7" s="34"/>
      <c r="U7" s="34"/>
      <c r="V7" s="34"/>
      <c r="W7" s="34"/>
      <c r="X7" s="37"/>
      <c r="Y7" s="34"/>
      <c r="Z7" s="34"/>
      <c r="AA7" s="34"/>
      <c r="AB7" s="34"/>
      <c r="AC7" s="34"/>
      <c r="AD7" s="35"/>
      <c r="AE7" s="36">
        <f t="shared" ref="AE7:AG22" si="0">G7+J7+M7+P7+S7+V7+Y7+AB7</f>
        <v>1</v>
      </c>
      <c r="AF7" s="34">
        <f t="shared" si="0"/>
        <v>0</v>
      </c>
      <c r="AG7" s="38">
        <f t="shared" si="0"/>
        <v>2</v>
      </c>
      <c r="AH7" s="20"/>
      <c r="AI7" s="8"/>
      <c r="AJ7" s="8"/>
      <c r="AK7" s="8"/>
      <c r="AL7" s="8"/>
    </row>
    <row r="8" spans="1:38" s="9" customFormat="1" ht="11.25" customHeight="1" x14ac:dyDescent="0.15">
      <c r="A8" s="776"/>
      <c r="B8" s="779"/>
      <c r="C8" s="39" t="s">
        <v>24</v>
      </c>
      <c r="D8" s="40" t="s">
        <v>25</v>
      </c>
      <c r="E8" s="41"/>
      <c r="F8" s="42"/>
      <c r="G8" s="43"/>
      <c r="H8" s="44"/>
      <c r="I8" s="44"/>
      <c r="J8" s="44">
        <v>1</v>
      </c>
      <c r="K8" s="44"/>
      <c r="L8" s="45">
        <v>2</v>
      </c>
      <c r="M8" s="43"/>
      <c r="N8" s="44"/>
      <c r="O8" s="44"/>
      <c r="P8" s="44"/>
      <c r="Q8" s="44"/>
      <c r="R8" s="46"/>
      <c r="S8" s="43"/>
      <c r="T8" s="44"/>
      <c r="U8" s="44"/>
      <c r="V8" s="44"/>
      <c r="W8" s="44"/>
      <c r="X8" s="46"/>
      <c r="Y8" s="44"/>
      <c r="Z8" s="44"/>
      <c r="AA8" s="44"/>
      <c r="AB8" s="44"/>
      <c r="AC8" s="44"/>
      <c r="AD8" s="45"/>
      <c r="AE8" s="43">
        <f t="shared" si="0"/>
        <v>1</v>
      </c>
      <c r="AF8" s="44">
        <f t="shared" si="0"/>
        <v>0</v>
      </c>
      <c r="AG8" s="47">
        <f t="shared" si="0"/>
        <v>2</v>
      </c>
      <c r="AH8" s="48"/>
      <c r="AI8" s="8"/>
      <c r="AJ8" s="8"/>
      <c r="AK8" s="8"/>
      <c r="AL8" s="8"/>
    </row>
    <row r="9" spans="1:38" s="9" customFormat="1" ht="11.25" customHeight="1" x14ac:dyDescent="0.15">
      <c r="A9" s="776"/>
      <c r="B9" s="779"/>
      <c r="C9" s="39" t="s">
        <v>28</v>
      </c>
      <c r="D9" s="40" t="s">
        <v>27</v>
      </c>
      <c r="E9" s="41"/>
      <c r="F9" s="42"/>
      <c r="G9" s="43">
        <v>1</v>
      </c>
      <c r="H9" s="44">
        <v>1</v>
      </c>
      <c r="I9" s="44"/>
      <c r="J9" s="44"/>
      <c r="K9" s="44"/>
      <c r="L9" s="45"/>
      <c r="M9" s="43"/>
      <c r="N9" s="44"/>
      <c r="O9" s="44"/>
      <c r="P9" s="44"/>
      <c r="Q9" s="44"/>
      <c r="R9" s="46"/>
      <c r="S9" s="43"/>
      <c r="T9" s="44"/>
      <c r="U9" s="44"/>
      <c r="V9" s="44"/>
      <c r="W9" s="44"/>
      <c r="X9" s="46"/>
      <c r="Y9" s="44"/>
      <c r="Z9" s="44"/>
      <c r="AA9" s="44"/>
      <c r="AB9" s="44"/>
      <c r="AC9" s="44"/>
      <c r="AD9" s="45"/>
      <c r="AE9" s="43">
        <f t="shared" si="0"/>
        <v>1</v>
      </c>
      <c r="AF9" s="44">
        <f t="shared" si="0"/>
        <v>1</v>
      </c>
      <c r="AG9" s="47">
        <f t="shared" si="0"/>
        <v>0</v>
      </c>
      <c r="AH9" s="48"/>
      <c r="AI9" s="8"/>
      <c r="AJ9" s="8"/>
      <c r="AK9" s="8"/>
      <c r="AL9" s="8"/>
    </row>
    <row r="10" spans="1:38" s="9" customFormat="1" ht="11.25" customHeight="1" x14ac:dyDescent="0.15">
      <c r="A10" s="776"/>
      <c r="B10" s="779"/>
      <c r="C10" s="39" t="s">
        <v>28</v>
      </c>
      <c r="D10" s="40" t="s">
        <v>29</v>
      </c>
      <c r="E10" s="41"/>
      <c r="F10" s="42"/>
      <c r="G10" s="49"/>
      <c r="H10" s="50"/>
      <c r="I10" s="50"/>
      <c r="J10" s="50">
        <v>1</v>
      </c>
      <c r="K10" s="50"/>
      <c r="L10" s="45">
        <v>2</v>
      </c>
      <c r="M10" s="43"/>
      <c r="N10" s="44"/>
      <c r="O10" s="44"/>
      <c r="P10" s="44"/>
      <c r="Q10" s="44"/>
      <c r="R10" s="46"/>
      <c r="S10" s="43"/>
      <c r="T10" s="44"/>
      <c r="U10" s="44"/>
      <c r="V10" s="44"/>
      <c r="W10" s="44"/>
      <c r="X10" s="46"/>
      <c r="Y10" s="44"/>
      <c r="Z10" s="44"/>
      <c r="AA10" s="44"/>
      <c r="AB10" s="44"/>
      <c r="AC10" s="44"/>
      <c r="AD10" s="45"/>
      <c r="AE10" s="43">
        <f t="shared" si="0"/>
        <v>1</v>
      </c>
      <c r="AF10" s="44">
        <f t="shared" si="0"/>
        <v>0</v>
      </c>
      <c r="AG10" s="47">
        <f t="shared" si="0"/>
        <v>2</v>
      </c>
      <c r="AH10" s="20"/>
      <c r="AI10" s="8"/>
      <c r="AJ10" s="8"/>
      <c r="AK10" s="8"/>
      <c r="AL10" s="8"/>
    </row>
    <row r="11" spans="1:38" s="9" customFormat="1" ht="11.25" customHeight="1" x14ac:dyDescent="0.15">
      <c r="A11" s="776"/>
      <c r="B11" s="779"/>
      <c r="C11" s="39" t="s">
        <v>34</v>
      </c>
      <c r="D11" s="40" t="s">
        <v>31</v>
      </c>
      <c r="E11" s="41"/>
      <c r="F11" s="42"/>
      <c r="G11" s="43"/>
      <c r="H11" s="44"/>
      <c r="I11" s="44"/>
      <c r="J11" s="44"/>
      <c r="K11" s="44"/>
      <c r="L11" s="45"/>
      <c r="M11" s="51">
        <v>2</v>
      </c>
      <c r="N11" s="52">
        <v>2</v>
      </c>
      <c r="O11" s="52"/>
      <c r="P11" s="52">
        <v>2</v>
      </c>
      <c r="Q11" s="52">
        <v>2</v>
      </c>
      <c r="R11" s="46"/>
      <c r="S11" s="43"/>
      <c r="T11" s="44"/>
      <c r="U11" s="44"/>
      <c r="V11" s="44"/>
      <c r="W11" s="44"/>
      <c r="X11" s="46"/>
      <c r="Y11" s="44"/>
      <c r="Z11" s="44"/>
      <c r="AA11" s="44"/>
      <c r="AB11" s="53"/>
      <c r="AC11" s="44"/>
      <c r="AD11" s="45"/>
      <c r="AE11" s="43">
        <f t="shared" si="0"/>
        <v>4</v>
      </c>
      <c r="AF11" s="44">
        <f t="shared" si="0"/>
        <v>4</v>
      </c>
      <c r="AG11" s="47">
        <f t="shared" si="0"/>
        <v>0</v>
      </c>
      <c r="AH11" s="20"/>
      <c r="AI11" s="8"/>
      <c r="AJ11" s="8"/>
      <c r="AK11" s="8"/>
      <c r="AL11" s="8"/>
    </row>
    <row r="12" spans="1:38" s="9" customFormat="1" ht="11.25" customHeight="1" x14ac:dyDescent="0.15">
      <c r="A12" s="776"/>
      <c r="B12" s="779"/>
      <c r="C12" s="39" t="s">
        <v>24</v>
      </c>
      <c r="D12" s="40" t="s">
        <v>33</v>
      </c>
      <c r="E12" s="41"/>
      <c r="F12" s="42"/>
      <c r="G12" s="43"/>
      <c r="H12" s="44"/>
      <c r="I12" s="44"/>
      <c r="J12" s="44">
        <v>1</v>
      </c>
      <c r="K12" s="44">
        <v>1</v>
      </c>
      <c r="L12" s="45"/>
      <c r="M12" s="55"/>
      <c r="N12" s="56"/>
      <c r="O12" s="44"/>
      <c r="P12" s="44"/>
      <c r="Q12" s="44"/>
      <c r="R12" s="46"/>
      <c r="S12" s="43"/>
      <c r="T12" s="44"/>
      <c r="U12" s="44"/>
      <c r="V12" s="44"/>
      <c r="W12" s="44"/>
      <c r="X12" s="46"/>
      <c r="Y12" s="44"/>
      <c r="Z12" s="44"/>
      <c r="AA12" s="44"/>
      <c r="AB12" s="44"/>
      <c r="AC12" s="44"/>
      <c r="AD12" s="45"/>
      <c r="AE12" s="43">
        <f t="shared" si="0"/>
        <v>1</v>
      </c>
      <c r="AF12" s="44">
        <f t="shared" si="0"/>
        <v>1</v>
      </c>
      <c r="AG12" s="47">
        <f t="shared" si="0"/>
        <v>0</v>
      </c>
      <c r="AH12" s="20"/>
      <c r="AI12" s="8"/>
      <c r="AJ12" s="8"/>
      <c r="AK12" s="8"/>
      <c r="AL12" s="8"/>
    </row>
    <row r="13" spans="1:38" s="9" customFormat="1" ht="11.25" customHeight="1" x14ac:dyDescent="0.15">
      <c r="A13" s="776"/>
      <c r="B13" s="779"/>
      <c r="C13" s="39" t="s">
        <v>34</v>
      </c>
      <c r="D13" s="40" t="s">
        <v>35</v>
      </c>
      <c r="E13" s="41"/>
      <c r="F13" s="42"/>
      <c r="G13" s="43"/>
      <c r="H13" s="44"/>
      <c r="I13" s="44"/>
      <c r="J13" s="44"/>
      <c r="K13" s="44"/>
      <c r="L13" s="45"/>
      <c r="M13" s="43">
        <v>1</v>
      </c>
      <c r="N13" s="44">
        <v>1</v>
      </c>
      <c r="O13" s="44"/>
      <c r="P13" s="44">
        <v>1</v>
      </c>
      <c r="Q13" s="44">
        <v>1</v>
      </c>
      <c r="R13" s="46"/>
      <c r="S13" s="43">
        <v>1</v>
      </c>
      <c r="T13" s="44">
        <v>1</v>
      </c>
      <c r="U13" s="44"/>
      <c r="V13" s="44">
        <v>1</v>
      </c>
      <c r="W13" s="44">
        <v>1</v>
      </c>
      <c r="X13" s="46"/>
      <c r="Y13" s="44"/>
      <c r="Z13" s="44"/>
      <c r="AA13" s="44"/>
      <c r="AB13" s="44"/>
      <c r="AC13" s="44"/>
      <c r="AD13" s="45"/>
      <c r="AE13" s="43">
        <f t="shared" si="0"/>
        <v>4</v>
      </c>
      <c r="AF13" s="44">
        <f t="shared" si="0"/>
        <v>4</v>
      </c>
      <c r="AG13" s="47">
        <f t="shared" si="0"/>
        <v>0</v>
      </c>
      <c r="AH13" s="48"/>
      <c r="AI13" s="8"/>
      <c r="AJ13" s="8"/>
      <c r="AK13" s="8"/>
      <c r="AL13" s="8"/>
    </row>
    <row r="14" spans="1:38" s="9" customFormat="1" ht="11.25" customHeight="1" x14ac:dyDescent="0.15">
      <c r="A14" s="776"/>
      <c r="B14" s="779"/>
      <c r="C14" s="39" t="s">
        <v>36</v>
      </c>
      <c r="D14" s="40" t="s">
        <v>177</v>
      </c>
      <c r="E14" s="41"/>
      <c r="F14" s="42"/>
      <c r="G14" s="43"/>
      <c r="H14" s="44"/>
      <c r="I14" s="44"/>
      <c r="J14" s="44"/>
      <c r="K14" s="44"/>
      <c r="L14" s="45"/>
      <c r="M14" s="43"/>
      <c r="N14" s="44"/>
      <c r="O14" s="44"/>
      <c r="P14" s="44"/>
      <c r="Q14" s="44"/>
      <c r="R14" s="46"/>
      <c r="S14" s="43"/>
      <c r="T14" s="44"/>
      <c r="U14" s="44"/>
      <c r="V14" s="44"/>
      <c r="W14" s="44"/>
      <c r="X14" s="46"/>
      <c r="Y14" s="57">
        <v>1</v>
      </c>
      <c r="Z14" s="44" t="s">
        <v>38</v>
      </c>
      <c r="AA14" s="44"/>
      <c r="AB14" s="44"/>
      <c r="AC14" s="44"/>
      <c r="AD14" s="45"/>
      <c r="AE14" s="43">
        <f t="shared" si="0"/>
        <v>1</v>
      </c>
      <c r="AF14" s="44">
        <v>0</v>
      </c>
      <c r="AG14" s="47">
        <f t="shared" si="0"/>
        <v>0</v>
      </c>
      <c r="AH14" s="48"/>
      <c r="AI14" s="8"/>
      <c r="AJ14" s="8"/>
      <c r="AK14" s="8"/>
      <c r="AL14" s="8"/>
    </row>
    <row r="15" spans="1:38" s="9" customFormat="1" ht="11.25" customHeight="1" x14ac:dyDescent="0.15">
      <c r="A15" s="776"/>
      <c r="B15" s="780"/>
      <c r="C15" s="58"/>
      <c r="D15" s="59" t="s">
        <v>39</v>
      </c>
      <c r="E15" s="60"/>
      <c r="F15" s="61"/>
      <c r="G15" s="62">
        <f t="shared" ref="G15:AD15" si="1">SUM(G7:G14)</f>
        <v>2</v>
      </c>
      <c r="H15" s="63">
        <f t="shared" si="1"/>
        <v>1</v>
      </c>
      <c r="I15" s="63">
        <f t="shared" si="1"/>
        <v>2</v>
      </c>
      <c r="J15" s="63">
        <f t="shared" si="1"/>
        <v>3</v>
      </c>
      <c r="K15" s="63">
        <f t="shared" si="1"/>
        <v>1</v>
      </c>
      <c r="L15" s="64">
        <f t="shared" si="1"/>
        <v>4</v>
      </c>
      <c r="M15" s="62">
        <f t="shared" si="1"/>
        <v>3</v>
      </c>
      <c r="N15" s="63">
        <f t="shared" si="1"/>
        <v>3</v>
      </c>
      <c r="O15" s="63">
        <f t="shared" si="1"/>
        <v>0</v>
      </c>
      <c r="P15" s="63">
        <f t="shared" si="1"/>
        <v>3</v>
      </c>
      <c r="Q15" s="63">
        <f t="shared" si="1"/>
        <v>3</v>
      </c>
      <c r="R15" s="65">
        <f t="shared" si="1"/>
        <v>0</v>
      </c>
      <c r="S15" s="66">
        <f t="shared" si="1"/>
        <v>1</v>
      </c>
      <c r="T15" s="63">
        <f t="shared" si="1"/>
        <v>1</v>
      </c>
      <c r="U15" s="63">
        <f t="shared" si="1"/>
        <v>0</v>
      </c>
      <c r="V15" s="63">
        <f t="shared" si="1"/>
        <v>1</v>
      </c>
      <c r="W15" s="63">
        <f t="shared" si="1"/>
        <v>1</v>
      </c>
      <c r="X15" s="65">
        <f t="shared" si="1"/>
        <v>0</v>
      </c>
      <c r="Y15" s="66">
        <f t="shared" si="1"/>
        <v>1</v>
      </c>
      <c r="Z15" s="63">
        <f t="shared" si="1"/>
        <v>0</v>
      </c>
      <c r="AA15" s="63">
        <f t="shared" si="1"/>
        <v>0</v>
      </c>
      <c r="AB15" s="63">
        <f t="shared" si="1"/>
        <v>0</v>
      </c>
      <c r="AC15" s="63">
        <f t="shared" si="1"/>
        <v>0</v>
      </c>
      <c r="AD15" s="63">
        <f t="shared" si="1"/>
        <v>0</v>
      </c>
      <c r="AE15" s="62">
        <f t="shared" si="0"/>
        <v>14</v>
      </c>
      <c r="AF15" s="63">
        <f t="shared" si="0"/>
        <v>10</v>
      </c>
      <c r="AG15" s="67">
        <f t="shared" si="0"/>
        <v>6</v>
      </c>
      <c r="AH15" s="20"/>
      <c r="AI15" s="8"/>
      <c r="AJ15" s="8"/>
      <c r="AK15" s="8"/>
      <c r="AL15" s="8"/>
    </row>
    <row r="16" spans="1:38" s="9" customFormat="1" ht="11.25" customHeight="1" x14ac:dyDescent="0.15">
      <c r="A16" s="776"/>
      <c r="B16" s="778" t="s">
        <v>40</v>
      </c>
      <c r="C16" s="28" t="s">
        <v>34</v>
      </c>
      <c r="D16" s="29" t="s">
        <v>41</v>
      </c>
      <c r="E16" s="30"/>
      <c r="F16" s="31"/>
      <c r="G16" s="36">
        <v>1</v>
      </c>
      <c r="H16" s="34">
        <v>1</v>
      </c>
      <c r="I16" s="34"/>
      <c r="J16" s="34"/>
      <c r="K16" s="34"/>
      <c r="L16" s="35"/>
      <c r="M16" s="36"/>
      <c r="N16" s="34"/>
      <c r="O16" s="34"/>
      <c r="P16" s="34"/>
      <c r="Q16" s="34"/>
      <c r="R16" s="37"/>
      <c r="S16" s="68"/>
      <c r="T16" s="34"/>
      <c r="U16" s="34"/>
      <c r="V16" s="34"/>
      <c r="W16" s="34"/>
      <c r="X16" s="35"/>
      <c r="Y16" s="36"/>
      <c r="Z16" s="34"/>
      <c r="AA16" s="34"/>
      <c r="AB16" s="34"/>
      <c r="AC16" s="34"/>
      <c r="AD16" s="35"/>
      <c r="AE16" s="36">
        <f t="shared" si="0"/>
        <v>1</v>
      </c>
      <c r="AF16" s="34">
        <f t="shared" si="0"/>
        <v>1</v>
      </c>
      <c r="AG16" s="38">
        <f t="shared" si="0"/>
        <v>0</v>
      </c>
      <c r="AH16" s="20"/>
      <c r="AI16" s="8"/>
      <c r="AJ16" s="8"/>
      <c r="AK16" s="8"/>
      <c r="AL16" s="8"/>
    </row>
    <row r="17" spans="1:38" s="9" customFormat="1" ht="11.25" customHeight="1" x14ac:dyDescent="0.15">
      <c r="A17" s="776"/>
      <c r="B17" s="779"/>
      <c r="C17" s="39" t="s">
        <v>42</v>
      </c>
      <c r="D17" s="69" t="s">
        <v>43</v>
      </c>
      <c r="E17" s="70"/>
      <c r="F17" s="71"/>
      <c r="G17" s="72">
        <v>2</v>
      </c>
      <c r="H17" s="73">
        <v>2</v>
      </c>
      <c r="I17" s="73"/>
      <c r="J17" s="73"/>
      <c r="K17" s="73"/>
      <c r="L17" s="74"/>
      <c r="M17" s="72"/>
      <c r="N17" s="73"/>
      <c r="O17" s="73"/>
      <c r="P17" s="73"/>
      <c r="Q17" s="73"/>
      <c r="R17" s="75"/>
      <c r="S17" s="76"/>
      <c r="T17" s="73"/>
      <c r="U17" s="73"/>
      <c r="V17" s="73"/>
      <c r="W17" s="73"/>
      <c r="X17" s="74"/>
      <c r="Y17" s="72"/>
      <c r="Z17" s="73"/>
      <c r="AA17" s="73"/>
      <c r="AB17" s="73"/>
      <c r="AC17" s="73"/>
      <c r="AD17" s="75"/>
      <c r="AE17" s="43">
        <f t="shared" si="0"/>
        <v>2</v>
      </c>
      <c r="AF17" s="44">
        <f t="shared" si="0"/>
        <v>2</v>
      </c>
      <c r="AG17" s="47">
        <f t="shared" si="0"/>
        <v>0</v>
      </c>
      <c r="AH17" s="48"/>
      <c r="AI17" s="8"/>
      <c r="AJ17" s="8"/>
      <c r="AK17" s="8"/>
      <c r="AL17" s="8"/>
    </row>
    <row r="18" spans="1:38" s="9" customFormat="1" ht="11.25" customHeight="1" x14ac:dyDescent="0.15">
      <c r="A18" s="776"/>
      <c r="B18" s="779"/>
      <c r="C18" s="39" t="s">
        <v>36</v>
      </c>
      <c r="D18" s="40" t="s">
        <v>45</v>
      </c>
      <c r="E18" s="41"/>
      <c r="F18" s="42"/>
      <c r="G18" s="43">
        <v>1</v>
      </c>
      <c r="H18" s="44">
        <v>1</v>
      </c>
      <c r="I18" s="44"/>
      <c r="J18" s="44"/>
      <c r="K18" s="44"/>
      <c r="L18" s="45"/>
      <c r="M18" s="43"/>
      <c r="N18" s="44"/>
      <c r="O18" s="44"/>
      <c r="P18" s="44"/>
      <c r="Q18" s="44"/>
      <c r="R18" s="46"/>
      <c r="S18" s="43"/>
      <c r="T18" s="44"/>
      <c r="U18" s="44"/>
      <c r="V18" s="44"/>
      <c r="W18" s="44"/>
      <c r="X18" s="46"/>
      <c r="Y18" s="57"/>
      <c r="Z18" s="44"/>
      <c r="AA18" s="44"/>
      <c r="AB18" s="44"/>
      <c r="AC18" s="44"/>
      <c r="AD18" s="45"/>
      <c r="AE18" s="43">
        <f t="shared" si="0"/>
        <v>1</v>
      </c>
      <c r="AF18" s="44">
        <f t="shared" si="0"/>
        <v>1</v>
      </c>
      <c r="AG18" s="47">
        <f t="shared" si="0"/>
        <v>0</v>
      </c>
      <c r="AH18" s="48"/>
      <c r="AI18" s="8"/>
      <c r="AJ18" s="8"/>
      <c r="AK18" s="8"/>
      <c r="AL18" s="8"/>
    </row>
    <row r="19" spans="1:38" s="9" customFormat="1" ht="11.25" customHeight="1" x14ac:dyDescent="0.15">
      <c r="A19" s="776"/>
      <c r="B19" s="779"/>
      <c r="C19" s="39" t="s">
        <v>46</v>
      </c>
      <c r="D19" s="40" t="s">
        <v>47</v>
      </c>
      <c r="E19" s="41" t="s">
        <v>48</v>
      </c>
      <c r="F19" s="42"/>
      <c r="G19" s="43">
        <v>1</v>
      </c>
      <c r="H19" s="44">
        <v>1</v>
      </c>
      <c r="I19" s="44"/>
      <c r="J19" s="44"/>
      <c r="K19" s="44"/>
      <c r="L19" s="45"/>
      <c r="M19" s="43"/>
      <c r="N19" s="44"/>
      <c r="O19" s="44"/>
      <c r="P19" s="44"/>
      <c r="Q19" s="44"/>
      <c r="R19" s="46"/>
      <c r="S19" s="43"/>
      <c r="T19" s="44"/>
      <c r="U19" s="44"/>
      <c r="V19" s="44"/>
      <c r="W19" s="44"/>
      <c r="X19" s="46"/>
      <c r="Y19" s="57"/>
      <c r="Z19" s="44"/>
      <c r="AA19" s="44"/>
      <c r="AB19" s="44"/>
      <c r="AC19" s="44"/>
      <c r="AD19" s="45"/>
      <c r="AE19" s="43">
        <f t="shared" si="0"/>
        <v>1</v>
      </c>
      <c r="AF19" s="44">
        <f t="shared" si="0"/>
        <v>1</v>
      </c>
      <c r="AG19" s="47">
        <f t="shared" si="0"/>
        <v>0</v>
      </c>
      <c r="AH19" s="48"/>
      <c r="AI19" s="8"/>
      <c r="AJ19" s="8"/>
      <c r="AK19" s="8"/>
      <c r="AL19" s="8"/>
    </row>
    <row r="20" spans="1:38" s="9" customFormat="1" ht="11.25" customHeight="1" x14ac:dyDescent="0.15">
      <c r="A20" s="776"/>
      <c r="B20" s="779"/>
      <c r="C20" s="39" t="s">
        <v>178</v>
      </c>
      <c r="D20" s="40" t="s">
        <v>50</v>
      </c>
      <c r="E20" s="41" t="s">
        <v>51</v>
      </c>
      <c r="F20" s="42"/>
      <c r="G20" s="43"/>
      <c r="H20" s="44"/>
      <c r="I20" s="44"/>
      <c r="J20" s="44">
        <v>1</v>
      </c>
      <c r="K20" s="44">
        <v>1</v>
      </c>
      <c r="L20" s="45"/>
      <c r="M20" s="43"/>
      <c r="N20" s="44"/>
      <c r="O20" s="44"/>
      <c r="P20" s="44"/>
      <c r="Q20" s="44"/>
      <c r="R20" s="46"/>
      <c r="S20" s="43"/>
      <c r="T20" s="44"/>
      <c r="U20" s="44"/>
      <c r="V20" s="44"/>
      <c r="W20" s="44"/>
      <c r="X20" s="46"/>
      <c r="Y20" s="57"/>
      <c r="Z20" s="44"/>
      <c r="AA20" s="44"/>
      <c r="AB20" s="44"/>
      <c r="AC20" s="44"/>
      <c r="AD20" s="45"/>
      <c r="AE20" s="43">
        <f t="shared" si="0"/>
        <v>1</v>
      </c>
      <c r="AF20" s="44">
        <f t="shared" si="0"/>
        <v>1</v>
      </c>
      <c r="AG20" s="47">
        <f t="shared" si="0"/>
        <v>0</v>
      </c>
      <c r="AH20" s="48"/>
      <c r="AI20" s="8"/>
      <c r="AJ20" s="8"/>
      <c r="AK20" s="8"/>
      <c r="AL20" s="8"/>
    </row>
    <row r="21" spans="1:38" s="9" customFormat="1" ht="11.25" customHeight="1" x14ac:dyDescent="0.15">
      <c r="A21" s="776"/>
      <c r="B21" s="779"/>
      <c r="C21" s="39" t="s">
        <v>36</v>
      </c>
      <c r="D21" s="40" t="s">
        <v>52</v>
      </c>
      <c r="E21" s="41" t="s">
        <v>51</v>
      </c>
      <c r="F21" s="42"/>
      <c r="G21" s="43"/>
      <c r="H21" s="44"/>
      <c r="I21" s="44"/>
      <c r="J21" s="44"/>
      <c r="K21" s="44"/>
      <c r="L21" s="45"/>
      <c r="M21" s="55">
        <v>1</v>
      </c>
      <c r="N21" s="56">
        <v>1</v>
      </c>
      <c r="O21" s="44"/>
      <c r="P21" s="44"/>
      <c r="Q21" s="44"/>
      <c r="R21" s="46"/>
      <c r="S21" s="43"/>
      <c r="T21" s="44"/>
      <c r="U21" s="44"/>
      <c r="V21" s="44"/>
      <c r="W21" s="44"/>
      <c r="X21" s="46"/>
      <c r="Y21" s="57"/>
      <c r="Z21" s="44"/>
      <c r="AA21" s="44"/>
      <c r="AB21" s="44"/>
      <c r="AC21" s="44"/>
      <c r="AD21" s="45"/>
      <c r="AE21" s="43">
        <f t="shared" si="0"/>
        <v>1</v>
      </c>
      <c r="AF21" s="44">
        <f t="shared" si="0"/>
        <v>1</v>
      </c>
      <c r="AG21" s="47">
        <f t="shared" si="0"/>
        <v>0</v>
      </c>
      <c r="AH21" s="48"/>
      <c r="AI21" s="8"/>
      <c r="AJ21" s="8"/>
      <c r="AK21" s="8"/>
      <c r="AL21" s="8"/>
    </row>
    <row r="22" spans="1:38" s="9" customFormat="1" ht="11.25" customHeight="1" x14ac:dyDescent="0.15">
      <c r="A22" s="776"/>
      <c r="B22" s="779"/>
      <c r="C22" s="39" t="s">
        <v>76</v>
      </c>
      <c r="D22" s="77" t="s">
        <v>54</v>
      </c>
      <c r="E22" s="41"/>
      <c r="F22" s="42"/>
      <c r="G22" s="43"/>
      <c r="H22" s="44"/>
      <c r="I22" s="44"/>
      <c r="J22" s="44"/>
      <c r="K22" s="44"/>
      <c r="L22" s="45"/>
      <c r="M22" s="43"/>
      <c r="N22" s="44"/>
      <c r="O22" s="44"/>
      <c r="P22" s="44">
        <v>1</v>
      </c>
      <c r="Q22" s="44">
        <v>1</v>
      </c>
      <c r="R22" s="46"/>
      <c r="S22" s="43"/>
      <c r="T22" s="44"/>
      <c r="U22" s="44"/>
      <c r="V22" s="44"/>
      <c r="W22" s="44"/>
      <c r="X22" s="46"/>
      <c r="Y22" s="78"/>
      <c r="Z22" s="79"/>
      <c r="AA22" s="44"/>
      <c r="AB22" s="44"/>
      <c r="AC22" s="44"/>
      <c r="AD22" s="45"/>
      <c r="AE22" s="43">
        <f t="shared" si="0"/>
        <v>1</v>
      </c>
      <c r="AF22" s="44">
        <f t="shared" si="0"/>
        <v>1</v>
      </c>
      <c r="AG22" s="47">
        <f t="shared" si="0"/>
        <v>0</v>
      </c>
      <c r="AH22" s="48"/>
      <c r="AI22" s="8"/>
      <c r="AJ22" s="8"/>
      <c r="AK22" s="8"/>
      <c r="AL22" s="8"/>
    </row>
    <row r="23" spans="1:38" s="9" customFormat="1" ht="11.25" customHeight="1" x14ac:dyDescent="0.15">
      <c r="A23" s="776"/>
      <c r="B23" s="779"/>
      <c r="C23" s="39" t="s">
        <v>179</v>
      </c>
      <c r="D23" s="77" t="s">
        <v>55</v>
      </c>
      <c r="E23" s="80"/>
      <c r="F23" s="81"/>
      <c r="G23" s="82"/>
      <c r="H23" s="83"/>
      <c r="I23" s="83"/>
      <c r="J23" s="83"/>
      <c r="K23" s="83"/>
      <c r="L23" s="84"/>
      <c r="M23" s="85"/>
      <c r="N23" s="86"/>
      <c r="O23" s="83"/>
      <c r="P23" s="83"/>
      <c r="Q23" s="83"/>
      <c r="R23" s="87"/>
      <c r="S23" s="82"/>
      <c r="T23" s="83"/>
      <c r="U23" s="83"/>
      <c r="V23" s="83"/>
      <c r="W23" s="83"/>
      <c r="X23" s="87"/>
      <c r="Y23" s="88"/>
      <c r="Z23" s="83"/>
      <c r="AA23" s="83"/>
      <c r="AB23" s="83">
        <v>1</v>
      </c>
      <c r="AC23" s="83">
        <v>1</v>
      </c>
      <c r="AD23" s="84"/>
      <c r="AE23" s="82">
        <f t="shared" ref="AE23:AG27" si="2">G23+J23+M23+P23+S23+V23+Y23+AB23</f>
        <v>1</v>
      </c>
      <c r="AF23" s="83">
        <f t="shared" si="2"/>
        <v>1</v>
      </c>
      <c r="AG23" s="89">
        <f t="shared" si="2"/>
        <v>0</v>
      </c>
      <c r="AH23" s="48"/>
      <c r="AI23" s="8"/>
      <c r="AJ23" s="8"/>
      <c r="AK23" s="8"/>
      <c r="AL23" s="8"/>
    </row>
    <row r="24" spans="1:38" s="9" customFormat="1" ht="11.25" customHeight="1" x14ac:dyDescent="0.15">
      <c r="A24" s="776"/>
      <c r="B24" s="779"/>
      <c r="C24" s="39" t="s">
        <v>56</v>
      </c>
      <c r="D24" s="77" t="s">
        <v>57</v>
      </c>
      <c r="E24" s="80"/>
      <c r="F24" s="81"/>
      <c r="G24" s="82">
        <v>1</v>
      </c>
      <c r="H24" s="83">
        <v>1</v>
      </c>
      <c r="I24" s="83"/>
      <c r="J24" s="83"/>
      <c r="K24" s="83"/>
      <c r="L24" s="84"/>
      <c r="M24" s="82"/>
      <c r="N24" s="83"/>
      <c r="O24" s="83"/>
      <c r="P24" s="83"/>
      <c r="Q24" s="83"/>
      <c r="R24" s="87"/>
      <c r="S24" s="82"/>
      <c r="T24" s="83"/>
      <c r="U24" s="83"/>
      <c r="V24" s="83"/>
      <c r="W24" s="83"/>
      <c r="X24" s="87"/>
      <c r="Y24" s="88"/>
      <c r="Z24" s="83"/>
      <c r="AA24" s="83"/>
      <c r="AB24" s="83"/>
      <c r="AC24" s="83"/>
      <c r="AD24" s="84"/>
      <c r="AE24" s="82">
        <f t="shared" si="2"/>
        <v>1</v>
      </c>
      <c r="AF24" s="83">
        <f t="shared" si="2"/>
        <v>1</v>
      </c>
      <c r="AG24" s="89">
        <f t="shared" si="2"/>
        <v>0</v>
      </c>
      <c r="AH24" s="48"/>
      <c r="AI24" s="8"/>
      <c r="AJ24" s="8"/>
      <c r="AK24" s="8"/>
      <c r="AL24" s="8"/>
    </row>
    <row r="25" spans="1:38" s="9" customFormat="1" ht="11.25" customHeight="1" x14ac:dyDescent="0.15">
      <c r="A25" s="776"/>
      <c r="B25" s="779"/>
      <c r="C25" s="39" t="s">
        <v>34</v>
      </c>
      <c r="D25" s="77" t="s">
        <v>58</v>
      </c>
      <c r="E25" s="80"/>
      <c r="F25" s="81"/>
      <c r="G25" s="82"/>
      <c r="H25" s="83"/>
      <c r="I25" s="83"/>
      <c r="J25" s="83">
        <v>1</v>
      </c>
      <c r="K25" s="83">
        <v>1</v>
      </c>
      <c r="L25" s="84"/>
      <c r="M25" s="85"/>
      <c r="N25" s="86"/>
      <c r="O25" s="83"/>
      <c r="P25" s="83"/>
      <c r="Q25" s="83"/>
      <c r="R25" s="87"/>
      <c r="S25" s="82"/>
      <c r="T25" s="83"/>
      <c r="U25" s="83"/>
      <c r="V25" s="83"/>
      <c r="W25" s="83"/>
      <c r="X25" s="87"/>
      <c r="Y25" s="88"/>
      <c r="Z25" s="83"/>
      <c r="AA25" s="83"/>
      <c r="AB25" s="83"/>
      <c r="AC25" s="83"/>
      <c r="AD25" s="84"/>
      <c r="AE25" s="82">
        <f t="shared" si="2"/>
        <v>1</v>
      </c>
      <c r="AF25" s="83">
        <f t="shared" si="2"/>
        <v>1</v>
      </c>
      <c r="AG25" s="89">
        <f t="shared" si="2"/>
        <v>0</v>
      </c>
      <c r="AH25" s="20"/>
      <c r="AI25" s="8"/>
      <c r="AJ25" s="8"/>
      <c r="AK25" s="8"/>
      <c r="AL25" s="8"/>
    </row>
    <row r="26" spans="1:38" s="9" customFormat="1" ht="11.25" customHeight="1" x14ac:dyDescent="0.15">
      <c r="A26" s="776"/>
      <c r="B26" s="779"/>
      <c r="C26" s="39" t="s">
        <v>97</v>
      </c>
      <c r="D26" s="77" t="s">
        <v>60</v>
      </c>
      <c r="E26" s="80"/>
      <c r="F26" s="81"/>
      <c r="G26" s="82"/>
      <c r="H26" s="83"/>
      <c r="I26" s="83"/>
      <c r="J26" s="83"/>
      <c r="K26" s="83"/>
      <c r="L26" s="84"/>
      <c r="M26" s="85"/>
      <c r="N26" s="86"/>
      <c r="O26" s="83"/>
      <c r="P26" s="83"/>
      <c r="Q26" s="83"/>
      <c r="R26" s="87"/>
      <c r="S26" s="82"/>
      <c r="T26" s="83"/>
      <c r="U26" s="83"/>
      <c r="V26" s="83"/>
      <c r="W26" s="83"/>
      <c r="X26" s="87"/>
      <c r="Y26" s="88">
        <v>2</v>
      </c>
      <c r="Z26" s="83">
        <v>2</v>
      </c>
      <c r="AA26" s="83"/>
      <c r="AB26" s="83"/>
      <c r="AC26" s="83"/>
      <c r="AD26" s="84"/>
      <c r="AE26" s="82">
        <f t="shared" si="2"/>
        <v>2</v>
      </c>
      <c r="AF26" s="83">
        <f t="shared" si="2"/>
        <v>2</v>
      </c>
      <c r="AG26" s="89">
        <f t="shared" si="2"/>
        <v>0</v>
      </c>
      <c r="AH26" s="20"/>
      <c r="AI26" s="8"/>
      <c r="AJ26" s="8"/>
      <c r="AK26" s="8"/>
      <c r="AL26" s="8"/>
    </row>
    <row r="27" spans="1:38" s="9" customFormat="1" ht="11.25" customHeight="1" x14ac:dyDescent="0.15">
      <c r="A27" s="776"/>
      <c r="B27" s="780"/>
      <c r="C27" s="90"/>
      <c r="D27" s="59" t="s">
        <v>39</v>
      </c>
      <c r="E27" s="60"/>
      <c r="F27" s="91"/>
      <c r="G27" s="66">
        <f t="shared" ref="G27:AD27" si="3">SUM(G16:G26)</f>
        <v>6</v>
      </c>
      <c r="H27" s="63">
        <f t="shared" si="3"/>
        <v>6</v>
      </c>
      <c r="I27" s="63">
        <f t="shared" si="3"/>
        <v>0</v>
      </c>
      <c r="J27" s="63">
        <f t="shared" si="3"/>
        <v>2</v>
      </c>
      <c r="K27" s="63">
        <f t="shared" si="3"/>
        <v>2</v>
      </c>
      <c r="L27" s="64">
        <f t="shared" si="3"/>
        <v>0</v>
      </c>
      <c r="M27" s="62">
        <f t="shared" si="3"/>
        <v>1</v>
      </c>
      <c r="N27" s="63">
        <f t="shared" si="3"/>
        <v>1</v>
      </c>
      <c r="O27" s="63">
        <f t="shared" si="3"/>
        <v>0</v>
      </c>
      <c r="P27" s="63">
        <f t="shared" si="3"/>
        <v>1</v>
      </c>
      <c r="Q27" s="63">
        <f t="shared" si="3"/>
        <v>1</v>
      </c>
      <c r="R27" s="65">
        <f t="shared" si="3"/>
        <v>0</v>
      </c>
      <c r="S27" s="66">
        <f t="shared" si="3"/>
        <v>0</v>
      </c>
      <c r="T27" s="63">
        <f t="shared" si="3"/>
        <v>0</v>
      </c>
      <c r="U27" s="63">
        <f t="shared" si="3"/>
        <v>0</v>
      </c>
      <c r="V27" s="63">
        <f t="shared" si="3"/>
        <v>0</v>
      </c>
      <c r="W27" s="63">
        <f t="shared" si="3"/>
        <v>0</v>
      </c>
      <c r="X27" s="65">
        <f t="shared" si="3"/>
        <v>0</v>
      </c>
      <c r="Y27" s="66">
        <f t="shared" si="3"/>
        <v>2</v>
      </c>
      <c r="Z27" s="63">
        <f t="shared" si="3"/>
        <v>2</v>
      </c>
      <c r="AA27" s="63">
        <f t="shared" si="3"/>
        <v>0</v>
      </c>
      <c r="AB27" s="63">
        <f t="shared" si="3"/>
        <v>1</v>
      </c>
      <c r="AC27" s="63">
        <f t="shared" si="3"/>
        <v>1</v>
      </c>
      <c r="AD27" s="65">
        <f t="shared" si="3"/>
        <v>0</v>
      </c>
      <c r="AE27" s="62">
        <f>G27+J27+M27+P27+S27+V27+Y27+AB27</f>
        <v>13</v>
      </c>
      <c r="AF27" s="63">
        <f t="shared" si="2"/>
        <v>13</v>
      </c>
      <c r="AG27" s="67">
        <f>I27+L27+O27+R27+U27+X27+AA27+AD27</f>
        <v>0</v>
      </c>
      <c r="AH27" s="48"/>
      <c r="AI27" s="8"/>
      <c r="AJ27" s="8"/>
      <c r="AK27" s="8"/>
      <c r="AL27" s="8"/>
    </row>
    <row r="28" spans="1:38" s="101" customFormat="1" ht="11.25" customHeight="1" x14ac:dyDescent="0.15">
      <c r="A28" s="777"/>
      <c r="B28" s="784" t="s">
        <v>61</v>
      </c>
      <c r="C28" s="785"/>
      <c r="D28" s="786"/>
      <c r="E28" s="92"/>
      <c r="F28" s="93"/>
      <c r="G28" s="94">
        <f t="shared" ref="G28:AD28" si="4">G15+G27</f>
        <v>8</v>
      </c>
      <c r="H28" s="95">
        <f t="shared" si="4"/>
        <v>7</v>
      </c>
      <c r="I28" s="95">
        <f t="shared" si="4"/>
        <v>2</v>
      </c>
      <c r="J28" s="95">
        <f t="shared" si="4"/>
        <v>5</v>
      </c>
      <c r="K28" s="95">
        <f t="shared" si="4"/>
        <v>3</v>
      </c>
      <c r="L28" s="96">
        <f t="shared" si="4"/>
        <v>4</v>
      </c>
      <c r="M28" s="94">
        <f t="shared" si="4"/>
        <v>4</v>
      </c>
      <c r="N28" s="95">
        <f t="shared" si="4"/>
        <v>4</v>
      </c>
      <c r="O28" s="95">
        <f t="shared" si="4"/>
        <v>0</v>
      </c>
      <c r="P28" s="95">
        <f t="shared" si="4"/>
        <v>4</v>
      </c>
      <c r="Q28" s="95">
        <f t="shared" si="4"/>
        <v>4</v>
      </c>
      <c r="R28" s="97">
        <f t="shared" si="4"/>
        <v>0</v>
      </c>
      <c r="S28" s="94">
        <f t="shared" si="4"/>
        <v>1</v>
      </c>
      <c r="T28" s="95">
        <f t="shared" si="4"/>
        <v>1</v>
      </c>
      <c r="U28" s="95">
        <f t="shared" si="4"/>
        <v>0</v>
      </c>
      <c r="V28" s="95">
        <f t="shared" si="4"/>
        <v>1</v>
      </c>
      <c r="W28" s="95">
        <f t="shared" si="4"/>
        <v>1</v>
      </c>
      <c r="X28" s="96">
        <f t="shared" si="4"/>
        <v>0</v>
      </c>
      <c r="Y28" s="94">
        <f t="shared" si="4"/>
        <v>3</v>
      </c>
      <c r="Z28" s="95">
        <f t="shared" si="4"/>
        <v>2</v>
      </c>
      <c r="AA28" s="95">
        <f t="shared" si="4"/>
        <v>0</v>
      </c>
      <c r="AB28" s="95">
        <f t="shared" si="4"/>
        <v>1</v>
      </c>
      <c r="AC28" s="95">
        <f t="shared" si="4"/>
        <v>1</v>
      </c>
      <c r="AD28" s="96">
        <f t="shared" si="4"/>
        <v>0</v>
      </c>
      <c r="AE28" s="98">
        <f>G28+J28+M28+P28+S28+V28+Y28+AB28</f>
        <v>27</v>
      </c>
      <c r="AF28" s="95">
        <f>AF15+AF27</f>
        <v>23</v>
      </c>
      <c r="AG28" s="99">
        <f>AG15+AG27</f>
        <v>6</v>
      </c>
      <c r="AH28" s="823"/>
      <c r="AI28" s="823"/>
      <c r="AJ28" s="823"/>
      <c r="AK28" s="100"/>
      <c r="AL28" s="100"/>
    </row>
    <row r="29" spans="1:38" s="118" customFormat="1" ht="11.25" customHeight="1" x14ac:dyDescent="0.15">
      <c r="A29" s="787" t="s">
        <v>180</v>
      </c>
      <c r="B29" s="778" t="s">
        <v>181</v>
      </c>
      <c r="C29" s="102" t="s">
        <v>66</v>
      </c>
      <c r="D29" s="103" t="s">
        <v>65</v>
      </c>
      <c r="E29" s="104"/>
      <c r="F29" s="105"/>
      <c r="G29" s="106">
        <v>1</v>
      </c>
      <c r="H29" s="107">
        <v>1</v>
      </c>
      <c r="I29" s="107"/>
      <c r="J29" s="107"/>
      <c r="K29" s="107"/>
      <c r="L29" s="108"/>
      <c r="M29" s="106"/>
      <c r="N29" s="107"/>
      <c r="O29" s="107"/>
      <c r="P29" s="107"/>
      <c r="Q29" s="107"/>
      <c r="R29" s="109"/>
      <c r="S29" s="110"/>
      <c r="T29" s="111"/>
      <c r="U29" s="111"/>
      <c r="V29" s="111"/>
      <c r="W29" s="111"/>
      <c r="X29" s="112"/>
      <c r="Y29" s="113"/>
      <c r="Z29" s="111"/>
      <c r="AA29" s="111"/>
      <c r="AB29" s="111"/>
      <c r="AC29" s="111"/>
      <c r="AD29" s="114"/>
      <c r="AE29" s="110">
        <f>G29+J29+M29+P29+S29+V29+Y29+AB29</f>
        <v>1</v>
      </c>
      <c r="AF29" s="111">
        <f>H29+K29+N29+Q29+T29+W29+Z29+AC29</f>
        <v>1</v>
      </c>
      <c r="AG29" s="115">
        <f>I29+L29+O29+R29+U29+X29+AA29+AD29</f>
        <v>0</v>
      </c>
      <c r="AH29" s="116"/>
      <c r="AI29" s="117"/>
      <c r="AJ29" s="117"/>
      <c r="AK29" s="117"/>
      <c r="AL29" s="117"/>
    </row>
    <row r="30" spans="1:38" s="118" customFormat="1" ht="11.25" customHeight="1" x14ac:dyDescent="0.15">
      <c r="A30" s="788"/>
      <c r="B30" s="779"/>
      <c r="C30" s="119" t="s">
        <v>69</v>
      </c>
      <c r="D30" s="120" t="s">
        <v>67</v>
      </c>
      <c r="E30" s="80"/>
      <c r="F30" s="81"/>
      <c r="G30" s="121"/>
      <c r="H30" s="122"/>
      <c r="I30" s="122"/>
      <c r="J30" s="122">
        <v>2</v>
      </c>
      <c r="K30" s="122">
        <v>2</v>
      </c>
      <c r="L30" s="123"/>
      <c r="M30" s="121"/>
      <c r="N30" s="122"/>
      <c r="O30" s="122"/>
      <c r="P30" s="122"/>
      <c r="Q30" s="122"/>
      <c r="R30" s="124"/>
      <c r="S30" s="82"/>
      <c r="T30" s="83"/>
      <c r="U30" s="83"/>
      <c r="V30" s="83"/>
      <c r="W30" s="83"/>
      <c r="X30" s="87"/>
      <c r="Y30" s="88"/>
      <c r="Z30" s="83"/>
      <c r="AA30" s="83"/>
      <c r="AB30" s="83"/>
      <c r="AC30" s="83"/>
      <c r="AD30" s="84"/>
      <c r="AE30" s="82">
        <f>G30+J30+M30+P30+S30+V30+Y30+AB30</f>
        <v>2</v>
      </c>
      <c r="AF30" s="83">
        <f>H30+K30+N30+Q30+T30+W30+Z30+AC30</f>
        <v>2</v>
      </c>
      <c r="AG30" s="89">
        <f>I30+L30+O30+R30+U30+X30+AA30+AD30</f>
        <v>0</v>
      </c>
      <c r="AH30" s="825"/>
      <c r="AI30" s="825"/>
      <c r="AJ30" s="825"/>
      <c r="AK30" s="117"/>
      <c r="AL30" s="117"/>
    </row>
    <row r="31" spans="1:38" s="118" customFormat="1" ht="11.25" customHeight="1" x14ac:dyDescent="0.15">
      <c r="A31" s="788"/>
      <c r="B31" s="779"/>
      <c r="C31" s="119" t="s">
        <v>66</v>
      </c>
      <c r="D31" s="120" t="s">
        <v>68</v>
      </c>
      <c r="E31" s="80"/>
      <c r="F31" s="81"/>
      <c r="G31" s="121"/>
      <c r="H31" s="122"/>
      <c r="I31" s="122"/>
      <c r="J31" s="122"/>
      <c r="K31" s="122"/>
      <c r="L31" s="123"/>
      <c r="M31" s="121">
        <v>2</v>
      </c>
      <c r="N31" s="122">
        <v>2</v>
      </c>
      <c r="O31" s="122"/>
      <c r="P31" s="122"/>
      <c r="Q31" s="122"/>
      <c r="R31" s="124"/>
      <c r="S31" s="82"/>
      <c r="T31" s="83"/>
      <c r="U31" s="83"/>
      <c r="V31" s="83"/>
      <c r="W31" s="83"/>
      <c r="X31" s="87"/>
      <c r="Y31" s="88"/>
      <c r="Z31" s="83"/>
      <c r="AA31" s="83"/>
      <c r="AB31" s="83"/>
      <c r="AC31" s="83"/>
      <c r="AD31" s="84"/>
      <c r="AE31" s="82">
        <f t="shared" ref="AE31:AG36" si="5">G31+J31+M31+P31+S31+V31+Y31+AB31</f>
        <v>2</v>
      </c>
      <c r="AF31" s="83">
        <f t="shared" si="5"/>
        <v>2</v>
      </c>
      <c r="AG31" s="89">
        <f t="shared" si="5"/>
        <v>0</v>
      </c>
      <c r="AH31" s="116"/>
      <c r="AI31" s="117"/>
      <c r="AJ31" s="117"/>
      <c r="AK31" s="117"/>
      <c r="AL31" s="117"/>
    </row>
    <row r="32" spans="1:38" s="118" customFormat="1" ht="11.25" customHeight="1" x14ac:dyDescent="0.15">
      <c r="A32" s="788"/>
      <c r="B32" s="779"/>
      <c r="C32" s="119" t="s">
        <v>69</v>
      </c>
      <c r="D32" s="120" t="s">
        <v>70</v>
      </c>
      <c r="E32" s="80"/>
      <c r="F32" s="81"/>
      <c r="G32" s="121"/>
      <c r="H32" s="122"/>
      <c r="I32" s="122"/>
      <c r="J32" s="122"/>
      <c r="K32" s="122"/>
      <c r="L32" s="123"/>
      <c r="M32" s="121"/>
      <c r="N32" s="122"/>
      <c r="O32" s="122"/>
      <c r="P32" s="122">
        <v>2</v>
      </c>
      <c r="Q32" s="122">
        <v>2</v>
      </c>
      <c r="R32" s="124"/>
      <c r="S32" s="82"/>
      <c r="T32" s="83"/>
      <c r="U32" s="83"/>
      <c r="V32" s="83"/>
      <c r="W32" s="83"/>
      <c r="X32" s="87"/>
      <c r="Y32" s="88"/>
      <c r="Z32" s="83"/>
      <c r="AA32" s="83"/>
      <c r="AB32" s="83"/>
      <c r="AC32" s="83"/>
      <c r="AD32" s="84"/>
      <c r="AE32" s="82">
        <f t="shared" si="5"/>
        <v>2</v>
      </c>
      <c r="AF32" s="83">
        <f t="shared" si="5"/>
        <v>2</v>
      </c>
      <c r="AG32" s="89">
        <f t="shared" si="5"/>
        <v>0</v>
      </c>
      <c r="AH32" s="116"/>
      <c r="AI32" s="117"/>
      <c r="AJ32" s="117"/>
      <c r="AK32" s="117"/>
      <c r="AL32" s="117"/>
    </row>
    <row r="33" spans="1:38" s="118" customFormat="1" ht="11.25" customHeight="1" x14ac:dyDescent="0.15">
      <c r="A33" s="788"/>
      <c r="B33" s="779"/>
      <c r="C33" s="119" t="s">
        <v>69</v>
      </c>
      <c r="D33" s="125" t="s">
        <v>72</v>
      </c>
      <c r="E33" s="80"/>
      <c r="F33" s="81"/>
      <c r="G33" s="121"/>
      <c r="H33" s="122"/>
      <c r="I33" s="122"/>
      <c r="J33" s="122"/>
      <c r="K33" s="122"/>
      <c r="L33" s="123"/>
      <c r="M33" s="121">
        <v>2</v>
      </c>
      <c r="N33" s="122">
        <v>2</v>
      </c>
      <c r="O33" s="122"/>
      <c r="P33" s="122"/>
      <c r="Q33" s="122"/>
      <c r="R33" s="124"/>
      <c r="S33" s="82"/>
      <c r="T33" s="83"/>
      <c r="U33" s="83"/>
      <c r="V33" s="83"/>
      <c r="W33" s="83"/>
      <c r="X33" s="87"/>
      <c r="Y33" s="88"/>
      <c r="Z33" s="83"/>
      <c r="AA33" s="83"/>
      <c r="AB33" s="83"/>
      <c r="AC33" s="83"/>
      <c r="AD33" s="84"/>
      <c r="AE33" s="82">
        <f t="shared" si="5"/>
        <v>2</v>
      </c>
      <c r="AF33" s="83">
        <f t="shared" si="5"/>
        <v>2</v>
      </c>
      <c r="AG33" s="89">
        <f t="shared" si="5"/>
        <v>0</v>
      </c>
      <c r="AH33" s="116"/>
      <c r="AI33" s="117"/>
      <c r="AJ33" s="117"/>
      <c r="AK33" s="117"/>
      <c r="AL33" s="117"/>
    </row>
    <row r="34" spans="1:38" s="118" customFormat="1" ht="11.25" customHeight="1" x14ac:dyDescent="0.15">
      <c r="A34" s="788"/>
      <c r="B34" s="779"/>
      <c r="C34" s="119" t="s">
        <v>69</v>
      </c>
      <c r="D34" s="125" t="s">
        <v>73</v>
      </c>
      <c r="E34" s="80"/>
      <c r="F34" s="81"/>
      <c r="G34" s="121"/>
      <c r="H34" s="122"/>
      <c r="I34" s="122"/>
      <c r="J34" s="122"/>
      <c r="K34" s="122"/>
      <c r="L34" s="123"/>
      <c r="M34" s="121"/>
      <c r="N34" s="122"/>
      <c r="O34" s="122"/>
      <c r="P34" s="122">
        <v>2</v>
      </c>
      <c r="Q34" s="122">
        <v>2</v>
      </c>
      <c r="R34" s="124"/>
      <c r="S34" s="82"/>
      <c r="T34" s="83"/>
      <c r="U34" s="83"/>
      <c r="V34" s="83"/>
      <c r="W34" s="83"/>
      <c r="X34" s="87"/>
      <c r="Y34" s="88"/>
      <c r="Z34" s="83"/>
      <c r="AA34" s="83"/>
      <c r="AB34" s="83"/>
      <c r="AC34" s="83"/>
      <c r="AD34" s="84"/>
      <c r="AE34" s="82">
        <f t="shared" si="5"/>
        <v>2</v>
      </c>
      <c r="AF34" s="83">
        <f t="shared" si="5"/>
        <v>2</v>
      </c>
      <c r="AG34" s="89">
        <f t="shared" si="5"/>
        <v>0</v>
      </c>
      <c r="AH34" s="116"/>
      <c r="AI34" s="117"/>
      <c r="AJ34" s="117"/>
      <c r="AK34" s="117"/>
      <c r="AL34" s="117"/>
    </row>
    <row r="35" spans="1:38" s="118" customFormat="1" ht="11.25" customHeight="1" x14ac:dyDescent="0.15">
      <c r="A35" s="788"/>
      <c r="B35" s="779"/>
      <c r="C35" s="119" t="s">
        <v>56</v>
      </c>
      <c r="D35" s="126" t="s">
        <v>74</v>
      </c>
      <c r="E35" s="80"/>
      <c r="F35" s="81"/>
      <c r="G35" s="121">
        <v>1</v>
      </c>
      <c r="H35" s="122">
        <v>1</v>
      </c>
      <c r="I35" s="122"/>
      <c r="J35" s="122"/>
      <c r="K35" s="122"/>
      <c r="L35" s="123"/>
      <c r="M35" s="121"/>
      <c r="N35" s="122"/>
      <c r="O35" s="122"/>
      <c r="P35" s="122"/>
      <c r="Q35" s="122"/>
      <c r="R35" s="124"/>
      <c r="S35" s="82"/>
      <c r="T35" s="83"/>
      <c r="U35" s="83"/>
      <c r="V35" s="83"/>
      <c r="W35" s="83"/>
      <c r="X35" s="87"/>
      <c r="Y35" s="88"/>
      <c r="Z35" s="83"/>
      <c r="AA35" s="83"/>
      <c r="AB35" s="83"/>
      <c r="AC35" s="83"/>
      <c r="AD35" s="84"/>
      <c r="AE35" s="82">
        <f t="shared" si="5"/>
        <v>1</v>
      </c>
      <c r="AF35" s="83">
        <f t="shared" si="5"/>
        <v>1</v>
      </c>
      <c r="AG35" s="89">
        <f t="shared" si="5"/>
        <v>0</v>
      </c>
      <c r="AH35" s="116"/>
      <c r="AI35" s="117"/>
      <c r="AJ35" s="117"/>
      <c r="AK35" s="117"/>
      <c r="AL35" s="117"/>
    </row>
    <row r="36" spans="1:38" s="138" customFormat="1" ht="11.25" customHeight="1" x14ac:dyDescent="0.15">
      <c r="A36" s="788"/>
      <c r="B36" s="779"/>
      <c r="C36" s="119" t="s">
        <v>34</v>
      </c>
      <c r="D36" s="127" t="s">
        <v>75</v>
      </c>
      <c r="E36" s="128"/>
      <c r="F36" s="129"/>
      <c r="G36" s="130">
        <v>2</v>
      </c>
      <c r="H36" s="131">
        <v>2</v>
      </c>
      <c r="I36" s="131"/>
      <c r="J36" s="131"/>
      <c r="K36" s="131"/>
      <c r="L36" s="132"/>
      <c r="M36" s="130"/>
      <c r="N36" s="131"/>
      <c r="O36" s="131"/>
      <c r="P36" s="131"/>
      <c r="Q36" s="131"/>
      <c r="R36" s="87"/>
      <c r="S36" s="88"/>
      <c r="T36" s="83"/>
      <c r="U36" s="83"/>
      <c r="V36" s="83"/>
      <c r="W36" s="83"/>
      <c r="X36" s="133"/>
      <c r="Y36" s="134"/>
      <c r="Z36" s="135"/>
      <c r="AA36" s="83"/>
      <c r="AB36" s="83"/>
      <c r="AC36" s="83"/>
      <c r="AD36" s="87"/>
      <c r="AE36" s="82">
        <f t="shared" si="5"/>
        <v>2</v>
      </c>
      <c r="AF36" s="83">
        <f t="shared" si="5"/>
        <v>2</v>
      </c>
      <c r="AG36" s="89">
        <f t="shared" si="5"/>
        <v>0</v>
      </c>
      <c r="AH36" s="116"/>
      <c r="AI36" s="137"/>
      <c r="AJ36" s="137"/>
      <c r="AK36" s="137"/>
      <c r="AL36" s="137"/>
    </row>
    <row r="37" spans="1:38" s="9" customFormat="1" ht="11.25" customHeight="1" x14ac:dyDescent="0.15">
      <c r="A37" s="788"/>
      <c r="B37" s="780"/>
      <c r="C37" s="139"/>
      <c r="D37" s="59" t="s">
        <v>39</v>
      </c>
      <c r="E37" s="60"/>
      <c r="F37" s="61"/>
      <c r="G37" s="62">
        <f t="shared" ref="G37:AD37" si="6">SUM(G29:G36)</f>
        <v>4</v>
      </c>
      <c r="H37" s="63">
        <f t="shared" si="6"/>
        <v>4</v>
      </c>
      <c r="I37" s="63">
        <f t="shared" si="6"/>
        <v>0</v>
      </c>
      <c r="J37" s="63">
        <f t="shared" si="6"/>
        <v>2</v>
      </c>
      <c r="K37" s="63">
        <f t="shared" si="6"/>
        <v>2</v>
      </c>
      <c r="L37" s="64">
        <f t="shared" si="6"/>
        <v>0</v>
      </c>
      <c r="M37" s="62">
        <f t="shared" si="6"/>
        <v>4</v>
      </c>
      <c r="N37" s="63">
        <f t="shared" si="6"/>
        <v>4</v>
      </c>
      <c r="O37" s="63">
        <f t="shared" si="6"/>
        <v>0</v>
      </c>
      <c r="P37" s="63">
        <f t="shared" si="6"/>
        <v>4</v>
      </c>
      <c r="Q37" s="63">
        <f t="shared" si="6"/>
        <v>4</v>
      </c>
      <c r="R37" s="65">
        <f t="shared" si="6"/>
        <v>0</v>
      </c>
      <c r="S37" s="66">
        <f t="shared" si="6"/>
        <v>0</v>
      </c>
      <c r="T37" s="63">
        <f t="shared" si="6"/>
        <v>0</v>
      </c>
      <c r="U37" s="63">
        <f t="shared" si="6"/>
        <v>0</v>
      </c>
      <c r="V37" s="63">
        <f t="shared" si="6"/>
        <v>0</v>
      </c>
      <c r="W37" s="63">
        <f t="shared" si="6"/>
        <v>0</v>
      </c>
      <c r="X37" s="65">
        <f t="shared" si="6"/>
        <v>0</v>
      </c>
      <c r="Y37" s="66">
        <f t="shared" si="6"/>
        <v>0</v>
      </c>
      <c r="Z37" s="63">
        <f t="shared" si="6"/>
        <v>0</v>
      </c>
      <c r="AA37" s="63">
        <f t="shared" si="6"/>
        <v>0</v>
      </c>
      <c r="AB37" s="63">
        <f>SUM(AB29:AB36)</f>
        <v>0</v>
      </c>
      <c r="AC37" s="63">
        <f t="shared" si="6"/>
        <v>0</v>
      </c>
      <c r="AD37" s="63">
        <f t="shared" si="6"/>
        <v>0</v>
      </c>
      <c r="AE37" s="62">
        <f>G37+J37+M37+P37+S37+V37+Y37+AB37</f>
        <v>14</v>
      </c>
      <c r="AF37" s="63">
        <f>H37+K37+N37+Q37+T37+W37+Z37+AC37</f>
        <v>14</v>
      </c>
      <c r="AG37" s="67">
        <f>I37+L37+O37+R37+U37+X37+AA37+AD37</f>
        <v>0</v>
      </c>
      <c r="AH37" s="20"/>
      <c r="AI37" s="8"/>
      <c r="AJ37" s="8"/>
      <c r="AK37" s="8"/>
      <c r="AL37" s="8"/>
    </row>
    <row r="38" spans="1:38" s="9" customFormat="1" ht="11.25" customHeight="1" x14ac:dyDescent="0.15">
      <c r="A38" s="788"/>
      <c r="B38" s="140"/>
      <c r="C38" s="102" t="s">
        <v>53</v>
      </c>
      <c r="D38" s="141" t="s">
        <v>77</v>
      </c>
      <c r="E38" s="142"/>
      <c r="F38" s="143"/>
      <c r="G38" s="144">
        <v>2</v>
      </c>
      <c r="H38" s="145">
        <v>2</v>
      </c>
      <c r="I38" s="34"/>
      <c r="J38" s="34"/>
      <c r="K38" s="34"/>
      <c r="L38" s="35"/>
      <c r="M38" s="36"/>
      <c r="N38" s="68"/>
      <c r="O38" s="34"/>
      <c r="P38" s="34"/>
      <c r="Q38" s="34"/>
      <c r="R38" s="37"/>
      <c r="S38" s="68"/>
      <c r="T38" s="34"/>
      <c r="U38" s="34"/>
      <c r="V38" s="34"/>
      <c r="W38" s="34"/>
      <c r="X38" s="37"/>
      <c r="Y38" s="68"/>
      <c r="Z38" s="34"/>
      <c r="AA38" s="34"/>
      <c r="AB38" s="34"/>
      <c r="AC38" s="34"/>
      <c r="AD38" s="35"/>
      <c r="AE38" s="36">
        <f t="shared" ref="AE38:AG54" si="7">G38+J38+M38+P38+S38+V38+Y38+AB38</f>
        <v>2</v>
      </c>
      <c r="AF38" s="34">
        <f t="shared" si="7"/>
        <v>2</v>
      </c>
      <c r="AG38" s="38">
        <f t="shared" si="7"/>
        <v>0</v>
      </c>
      <c r="AH38" s="20"/>
      <c r="AI38" s="8"/>
      <c r="AJ38" s="8"/>
      <c r="AK38" s="8"/>
      <c r="AL38" s="8"/>
    </row>
    <row r="39" spans="1:38" s="138" customFormat="1" ht="11.25" customHeight="1" x14ac:dyDescent="0.15">
      <c r="A39" s="788"/>
      <c r="B39" s="779" t="s">
        <v>182</v>
      </c>
      <c r="C39" s="119" t="s">
        <v>34</v>
      </c>
      <c r="D39" s="146" t="s">
        <v>79</v>
      </c>
      <c r="E39" s="147"/>
      <c r="F39" s="148"/>
      <c r="G39" s="149"/>
      <c r="H39" s="150"/>
      <c r="I39" s="150"/>
      <c r="J39" s="150">
        <v>2</v>
      </c>
      <c r="K39" s="150">
        <v>2</v>
      </c>
      <c r="L39" s="151"/>
      <c r="M39" s="149"/>
      <c r="N39" s="152"/>
      <c r="O39" s="150"/>
      <c r="P39" s="150"/>
      <c r="Q39" s="150"/>
      <c r="R39" s="153"/>
      <c r="S39" s="150"/>
      <c r="T39" s="150"/>
      <c r="U39" s="150"/>
      <c r="V39" s="150"/>
      <c r="W39" s="150"/>
      <c r="X39" s="153"/>
      <c r="Y39" s="152"/>
      <c r="Z39" s="150"/>
      <c r="AA39" s="150"/>
      <c r="AB39" s="150"/>
      <c r="AC39" s="150"/>
      <c r="AD39" s="151"/>
      <c r="AE39" s="82">
        <f t="shared" si="7"/>
        <v>2</v>
      </c>
      <c r="AF39" s="83">
        <f t="shared" si="7"/>
        <v>2</v>
      </c>
      <c r="AG39" s="89">
        <f t="shared" si="7"/>
        <v>0</v>
      </c>
      <c r="AH39" s="116"/>
      <c r="AI39" s="137"/>
      <c r="AJ39" s="137"/>
      <c r="AK39" s="137"/>
      <c r="AL39" s="137"/>
    </row>
    <row r="40" spans="1:38" s="138" customFormat="1" ht="11.25" customHeight="1" x14ac:dyDescent="0.15">
      <c r="A40" s="788"/>
      <c r="B40" s="779"/>
      <c r="C40" s="119" t="s">
        <v>69</v>
      </c>
      <c r="D40" s="146" t="s">
        <v>80</v>
      </c>
      <c r="E40" s="147"/>
      <c r="F40" s="148" t="s">
        <v>48</v>
      </c>
      <c r="G40" s="149"/>
      <c r="H40" s="150"/>
      <c r="I40" s="150"/>
      <c r="J40" s="150"/>
      <c r="K40" s="150"/>
      <c r="L40" s="151"/>
      <c r="M40" s="149">
        <v>2</v>
      </c>
      <c r="N40" s="152">
        <v>2</v>
      </c>
      <c r="O40" s="150"/>
      <c r="P40" s="150"/>
      <c r="Q40" s="150"/>
      <c r="R40" s="153"/>
      <c r="S40" s="150"/>
      <c r="T40" s="150"/>
      <c r="U40" s="150"/>
      <c r="V40" s="150"/>
      <c r="W40" s="150"/>
      <c r="X40" s="153"/>
      <c r="Y40" s="152"/>
      <c r="Z40" s="150"/>
      <c r="AA40" s="150"/>
      <c r="AB40" s="150"/>
      <c r="AC40" s="150"/>
      <c r="AD40" s="151"/>
      <c r="AE40" s="82">
        <f t="shared" si="7"/>
        <v>2</v>
      </c>
      <c r="AF40" s="83">
        <f t="shared" si="7"/>
        <v>2</v>
      </c>
      <c r="AG40" s="89">
        <f t="shared" si="7"/>
        <v>0</v>
      </c>
      <c r="AH40" s="116"/>
      <c r="AI40" s="137"/>
      <c r="AJ40" s="137"/>
      <c r="AK40" s="137"/>
      <c r="AL40" s="137"/>
    </row>
    <row r="41" spans="1:38" s="138" customFormat="1" ht="11.25" customHeight="1" x14ac:dyDescent="0.15">
      <c r="A41" s="788"/>
      <c r="B41" s="779"/>
      <c r="C41" s="119" t="s">
        <v>179</v>
      </c>
      <c r="D41" s="146" t="s">
        <v>82</v>
      </c>
      <c r="E41" s="147"/>
      <c r="F41" s="148"/>
      <c r="G41" s="149"/>
      <c r="H41" s="150"/>
      <c r="I41" s="150"/>
      <c r="J41" s="150"/>
      <c r="K41" s="150"/>
      <c r="L41" s="151"/>
      <c r="M41" s="149">
        <v>1</v>
      </c>
      <c r="N41" s="152">
        <v>1</v>
      </c>
      <c r="O41" s="150"/>
      <c r="P41" s="150"/>
      <c r="Q41" s="150"/>
      <c r="R41" s="153"/>
      <c r="S41" s="150"/>
      <c r="T41" s="150"/>
      <c r="U41" s="150"/>
      <c r="V41" s="150"/>
      <c r="W41" s="150"/>
      <c r="X41" s="153"/>
      <c r="Y41" s="152"/>
      <c r="Z41" s="150"/>
      <c r="AA41" s="150"/>
      <c r="AB41" s="150"/>
      <c r="AC41" s="150"/>
      <c r="AD41" s="151"/>
      <c r="AE41" s="82">
        <f t="shared" si="7"/>
        <v>1</v>
      </c>
      <c r="AF41" s="83">
        <f t="shared" si="7"/>
        <v>1</v>
      </c>
      <c r="AG41" s="89">
        <f t="shared" si="7"/>
        <v>0</v>
      </c>
      <c r="AH41" s="116"/>
      <c r="AI41" s="137"/>
      <c r="AJ41" s="137"/>
      <c r="AK41" s="137"/>
      <c r="AL41" s="137"/>
    </row>
    <row r="42" spans="1:38" s="138" customFormat="1" ht="11.25" customHeight="1" x14ac:dyDescent="0.15">
      <c r="A42" s="788"/>
      <c r="B42" s="779"/>
      <c r="C42" s="119" t="s">
        <v>56</v>
      </c>
      <c r="D42" s="127" t="s">
        <v>83</v>
      </c>
      <c r="E42" s="128"/>
      <c r="F42" s="129"/>
      <c r="G42" s="130"/>
      <c r="H42" s="131"/>
      <c r="I42" s="131"/>
      <c r="J42" s="131"/>
      <c r="K42" s="131"/>
      <c r="L42" s="132"/>
      <c r="M42" s="130">
        <v>1</v>
      </c>
      <c r="N42" s="131">
        <v>1</v>
      </c>
      <c r="O42" s="131"/>
      <c r="P42" s="131"/>
      <c r="Q42" s="131"/>
      <c r="R42" s="87"/>
      <c r="S42" s="83"/>
      <c r="T42" s="83"/>
      <c r="U42" s="83"/>
      <c r="V42" s="83"/>
      <c r="W42" s="83"/>
      <c r="X42" s="133"/>
      <c r="Y42" s="134"/>
      <c r="Z42" s="135"/>
      <c r="AA42" s="135"/>
      <c r="AB42" s="135"/>
      <c r="AC42" s="135"/>
      <c r="AD42" s="84"/>
      <c r="AE42" s="82">
        <f t="shared" si="7"/>
        <v>1</v>
      </c>
      <c r="AF42" s="83">
        <f t="shared" si="7"/>
        <v>1</v>
      </c>
      <c r="AG42" s="89">
        <f t="shared" si="7"/>
        <v>0</v>
      </c>
      <c r="AH42" s="116"/>
      <c r="AI42" s="137"/>
      <c r="AJ42" s="137"/>
      <c r="AK42" s="137"/>
      <c r="AL42" s="137"/>
    </row>
    <row r="43" spans="1:38" s="138" customFormat="1" ht="11.25" customHeight="1" x14ac:dyDescent="0.15">
      <c r="A43" s="788"/>
      <c r="B43" s="779"/>
      <c r="C43" s="119" t="s">
        <v>56</v>
      </c>
      <c r="D43" s="154" t="s">
        <v>84</v>
      </c>
      <c r="E43" s="128"/>
      <c r="F43" s="129"/>
      <c r="G43" s="130"/>
      <c r="H43" s="131"/>
      <c r="I43" s="131"/>
      <c r="J43" s="131"/>
      <c r="K43" s="131"/>
      <c r="L43" s="132"/>
      <c r="M43" s="130"/>
      <c r="N43" s="131"/>
      <c r="O43" s="131"/>
      <c r="P43" s="131">
        <v>2</v>
      </c>
      <c r="Q43" s="131">
        <v>2</v>
      </c>
      <c r="R43" s="87"/>
      <c r="S43" s="88"/>
      <c r="T43" s="83"/>
      <c r="U43" s="83"/>
      <c r="V43" s="83"/>
      <c r="W43" s="83"/>
      <c r="X43" s="133"/>
      <c r="Y43" s="134"/>
      <c r="Z43" s="135"/>
      <c r="AA43" s="135"/>
      <c r="AB43" s="135"/>
      <c r="AC43" s="135"/>
      <c r="AD43" s="84"/>
      <c r="AE43" s="82">
        <f t="shared" si="7"/>
        <v>2</v>
      </c>
      <c r="AF43" s="83">
        <f t="shared" si="7"/>
        <v>2</v>
      </c>
      <c r="AG43" s="89">
        <f t="shared" si="7"/>
        <v>0</v>
      </c>
      <c r="AH43" s="116"/>
      <c r="AI43" s="137"/>
      <c r="AJ43" s="137"/>
      <c r="AK43" s="137"/>
      <c r="AL43" s="137"/>
    </row>
    <row r="44" spans="1:38" s="138" customFormat="1" ht="11.25" customHeight="1" x14ac:dyDescent="0.15">
      <c r="A44" s="788"/>
      <c r="B44" s="779"/>
      <c r="C44" s="119" t="s">
        <v>34</v>
      </c>
      <c r="D44" s="154" t="s">
        <v>85</v>
      </c>
      <c r="E44" s="128"/>
      <c r="F44" s="129"/>
      <c r="G44" s="130"/>
      <c r="H44" s="131"/>
      <c r="I44" s="131"/>
      <c r="J44" s="131"/>
      <c r="K44" s="131"/>
      <c r="L44" s="132"/>
      <c r="M44" s="130"/>
      <c r="N44" s="131"/>
      <c r="O44" s="131"/>
      <c r="P44" s="131">
        <v>1</v>
      </c>
      <c r="Q44" s="131">
        <v>1</v>
      </c>
      <c r="R44" s="87"/>
      <c r="S44" s="88"/>
      <c r="T44" s="83"/>
      <c r="U44" s="83"/>
      <c r="V44" s="83"/>
      <c r="W44" s="83"/>
      <c r="X44" s="133"/>
      <c r="Y44" s="134"/>
      <c r="Z44" s="135"/>
      <c r="AA44" s="135"/>
      <c r="AB44" s="135"/>
      <c r="AC44" s="135"/>
      <c r="AD44" s="84"/>
      <c r="AE44" s="82">
        <f t="shared" si="7"/>
        <v>1</v>
      </c>
      <c r="AF44" s="83">
        <f t="shared" si="7"/>
        <v>1</v>
      </c>
      <c r="AG44" s="89">
        <f t="shared" si="7"/>
        <v>0</v>
      </c>
      <c r="AH44" s="116"/>
      <c r="AI44" s="137"/>
      <c r="AJ44" s="137"/>
      <c r="AK44" s="137"/>
      <c r="AL44" s="137"/>
    </row>
    <row r="45" spans="1:38" s="138" customFormat="1" ht="11.25" customHeight="1" x14ac:dyDescent="0.15">
      <c r="A45" s="788"/>
      <c r="B45" s="779"/>
      <c r="C45" s="119" t="s">
        <v>56</v>
      </c>
      <c r="D45" s="155" t="s">
        <v>86</v>
      </c>
      <c r="E45" s="128"/>
      <c r="F45" s="129"/>
      <c r="G45" s="130"/>
      <c r="H45" s="131"/>
      <c r="I45" s="131"/>
      <c r="J45" s="131">
        <v>2</v>
      </c>
      <c r="K45" s="131">
        <v>2</v>
      </c>
      <c r="L45" s="132"/>
      <c r="M45" s="130"/>
      <c r="N45" s="131"/>
      <c r="O45" s="131"/>
      <c r="P45" s="131"/>
      <c r="Q45" s="131"/>
      <c r="R45" s="87"/>
      <c r="S45" s="88"/>
      <c r="T45" s="83"/>
      <c r="U45" s="83"/>
      <c r="V45" s="83"/>
      <c r="W45" s="83"/>
      <c r="X45" s="133"/>
      <c r="Y45" s="134"/>
      <c r="Z45" s="135"/>
      <c r="AA45" s="135"/>
      <c r="AB45" s="135"/>
      <c r="AC45" s="135"/>
      <c r="AD45" s="84"/>
      <c r="AE45" s="82">
        <f t="shared" si="7"/>
        <v>2</v>
      </c>
      <c r="AF45" s="83">
        <f t="shared" si="7"/>
        <v>2</v>
      </c>
      <c r="AG45" s="89">
        <f t="shared" si="7"/>
        <v>0</v>
      </c>
      <c r="AH45" s="116"/>
      <c r="AI45" s="137"/>
      <c r="AJ45" s="137"/>
      <c r="AK45" s="137"/>
      <c r="AL45" s="137"/>
    </row>
    <row r="46" spans="1:38" s="9" customFormat="1" ht="11.25" customHeight="1" x14ac:dyDescent="0.15">
      <c r="A46" s="788"/>
      <c r="B46" s="780"/>
      <c r="C46" s="139"/>
      <c r="D46" s="59" t="s">
        <v>39</v>
      </c>
      <c r="E46" s="60"/>
      <c r="F46" s="91"/>
      <c r="G46" s="66">
        <f t="shared" ref="G46:Q46" si="8">SUM(G38:G45)</f>
        <v>2</v>
      </c>
      <c r="H46" s="63">
        <f t="shared" si="8"/>
        <v>2</v>
      </c>
      <c r="I46" s="63">
        <f t="shared" si="8"/>
        <v>0</v>
      </c>
      <c r="J46" s="63">
        <f t="shared" si="8"/>
        <v>4</v>
      </c>
      <c r="K46" s="63">
        <f t="shared" si="8"/>
        <v>4</v>
      </c>
      <c r="L46" s="64">
        <f t="shared" si="8"/>
        <v>0</v>
      </c>
      <c r="M46" s="62">
        <f t="shared" si="8"/>
        <v>4</v>
      </c>
      <c r="N46" s="63">
        <f t="shared" si="8"/>
        <v>4</v>
      </c>
      <c r="O46" s="63">
        <f t="shared" si="8"/>
        <v>0</v>
      </c>
      <c r="P46" s="63">
        <f t="shared" si="8"/>
        <v>3</v>
      </c>
      <c r="Q46" s="63">
        <f t="shared" si="8"/>
        <v>3</v>
      </c>
      <c r="R46" s="65">
        <f>SUM(R38:R45)</f>
        <v>0</v>
      </c>
      <c r="S46" s="66">
        <f>SUM(S38:S45)</f>
        <v>0</v>
      </c>
      <c r="T46" s="63">
        <f>SUM(T38:T45)</f>
        <v>0</v>
      </c>
      <c r="U46" s="63">
        <f t="shared" ref="U46:W46" si="9">SUM(U38:U45)</f>
        <v>0</v>
      </c>
      <c r="V46" s="63">
        <f t="shared" si="9"/>
        <v>0</v>
      </c>
      <c r="W46" s="63">
        <f t="shared" si="9"/>
        <v>0</v>
      </c>
      <c r="X46" s="65">
        <f>SUM(X38:X45)</f>
        <v>0</v>
      </c>
      <c r="Y46" s="66">
        <f>SUM(Y38:Y45)</f>
        <v>0</v>
      </c>
      <c r="Z46" s="63">
        <f>SUM(Z38:Z45)</f>
        <v>0</v>
      </c>
      <c r="AA46" s="63">
        <f t="shared" ref="AA46:AC46" si="10">SUM(AA38:AA45)</f>
        <v>0</v>
      </c>
      <c r="AB46" s="63">
        <f>SUM(AB38:AB45)</f>
        <v>0</v>
      </c>
      <c r="AC46" s="63">
        <f t="shared" si="10"/>
        <v>0</v>
      </c>
      <c r="AD46" s="63">
        <f>SUM(AD38:AD45)</f>
        <v>0</v>
      </c>
      <c r="AE46" s="62">
        <f>G46+J46+M46+P46+S46+V46+Y46+AB46</f>
        <v>13</v>
      </c>
      <c r="AF46" s="63">
        <f t="shared" si="7"/>
        <v>13</v>
      </c>
      <c r="AG46" s="67">
        <f>I46+L46+O46+R46+U46+X46+AA46+AD46</f>
        <v>0</v>
      </c>
      <c r="AH46" s="20"/>
      <c r="AI46" s="8"/>
      <c r="AJ46" s="8"/>
      <c r="AK46" s="8"/>
      <c r="AL46" s="8"/>
    </row>
    <row r="47" spans="1:38" s="101" customFormat="1" ht="11.25" customHeight="1" x14ac:dyDescent="0.15">
      <c r="A47" s="789"/>
      <c r="B47" s="784" t="s">
        <v>87</v>
      </c>
      <c r="C47" s="785"/>
      <c r="D47" s="786"/>
      <c r="E47" s="92"/>
      <c r="F47" s="93"/>
      <c r="G47" s="94">
        <f t="shared" ref="G47:R47" si="11">G37+G46</f>
        <v>6</v>
      </c>
      <c r="H47" s="95">
        <f t="shared" si="11"/>
        <v>6</v>
      </c>
      <c r="I47" s="95">
        <f t="shared" si="11"/>
        <v>0</v>
      </c>
      <c r="J47" s="95">
        <f t="shared" si="11"/>
        <v>6</v>
      </c>
      <c r="K47" s="95">
        <f t="shared" si="11"/>
        <v>6</v>
      </c>
      <c r="L47" s="96">
        <f t="shared" si="11"/>
        <v>0</v>
      </c>
      <c r="M47" s="94">
        <f t="shared" si="11"/>
        <v>8</v>
      </c>
      <c r="N47" s="95">
        <f t="shared" si="11"/>
        <v>8</v>
      </c>
      <c r="O47" s="95">
        <f t="shared" si="11"/>
        <v>0</v>
      </c>
      <c r="P47" s="95">
        <f t="shared" si="11"/>
        <v>7</v>
      </c>
      <c r="Q47" s="95">
        <f t="shared" si="11"/>
        <v>7</v>
      </c>
      <c r="R47" s="97">
        <f t="shared" si="11"/>
        <v>0</v>
      </c>
      <c r="S47" s="156">
        <f t="shared" ref="S47:X47" si="12">S46+S37</f>
        <v>0</v>
      </c>
      <c r="T47" s="95">
        <f t="shared" si="12"/>
        <v>0</v>
      </c>
      <c r="U47" s="95">
        <f t="shared" si="12"/>
        <v>0</v>
      </c>
      <c r="V47" s="95">
        <f t="shared" si="12"/>
        <v>0</v>
      </c>
      <c r="W47" s="95">
        <f t="shared" si="12"/>
        <v>0</v>
      </c>
      <c r="X47" s="97">
        <f t="shared" si="12"/>
        <v>0</v>
      </c>
      <c r="Y47" s="156">
        <f>Y46+Y37</f>
        <v>0</v>
      </c>
      <c r="Z47" s="95">
        <f>Z46+Z37</f>
        <v>0</v>
      </c>
      <c r="AA47" s="95">
        <f>AA46+AA37</f>
        <v>0</v>
      </c>
      <c r="AB47" s="95">
        <f>AB37+AB46</f>
        <v>0</v>
      </c>
      <c r="AC47" s="95">
        <f>AC46+AC37</f>
        <v>0</v>
      </c>
      <c r="AD47" s="96">
        <f>AD46+AD37</f>
        <v>0</v>
      </c>
      <c r="AE47" s="94">
        <f>G47+J47+M47+P47+S47+V47+Y47+AB47</f>
        <v>27</v>
      </c>
      <c r="AF47" s="95">
        <f>H47+K47+N47+Q47+T47+W47+Z47+AC47</f>
        <v>27</v>
      </c>
      <c r="AG47" s="99">
        <f t="shared" si="7"/>
        <v>0</v>
      </c>
      <c r="AH47" s="48"/>
      <c r="AI47" s="100"/>
      <c r="AJ47" s="100"/>
      <c r="AK47" s="100"/>
      <c r="AL47" s="100"/>
    </row>
    <row r="48" spans="1:38" s="138" customFormat="1" ht="11.25" customHeight="1" x14ac:dyDescent="0.15">
      <c r="A48" s="787" t="s">
        <v>88</v>
      </c>
      <c r="B48" s="793" t="s">
        <v>89</v>
      </c>
      <c r="C48" s="157" t="s">
        <v>123</v>
      </c>
      <c r="D48" s="158" t="s">
        <v>91</v>
      </c>
      <c r="E48" s="159"/>
      <c r="F48" s="160"/>
      <c r="G48" s="161">
        <v>2</v>
      </c>
      <c r="H48" s="162">
        <v>2</v>
      </c>
      <c r="I48" s="162"/>
      <c r="J48" s="162"/>
      <c r="K48" s="162"/>
      <c r="L48" s="163"/>
      <c r="M48" s="161"/>
      <c r="N48" s="162"/>
      <c r="O48" s="162"/>
      <c r="P48" s="162"/>
      <c r="Q48" s="162"/>
      <c r="R48" s="164"/>
      <c r="S48" s="162"/>
      <c r="T48" s="162"/>
      <c r="U48" s="162"/>
      <c r="V48" s="162"/>
      <c r="W48" s="162"/>
      <c r="X48" s="163"/>
      <c r="Y48" s="161"/>
      <c r="Z48" s="162"/>
      <c r="AA48" s="162"/>
      <c r="AB48" s="162"/>
      <c r="AC48" s="162"/>
      <c r="AD48" s="164"/>
      <c r="AE48" s="165">
        <f>G48+J48+M48+P48+S48+V48+Y48+AB48</f>
        <v>2</v>
      </c>
      <c r="AF48" s="111">
        <f t="shared" si="7"/>
        <v>2</v>
      </c>
      <c r="AG48" s="166">
        <f t="shared" si="7"/>
        <v>0</v>
      </c>
      <c r="AH48" s="116"/>
      <c r="AI48" s="137"/>
      <c r="AJ48" s="137"/>
      <c r="AK48" s="137"/>
      <c r="AL48" s="137"/>
    </row>
    <row r="49" spans="1:38" s="138" customFormat="1" ht="11.25" customHeight="1" x14ac:dyDescent="0.15">
      <c r="A49" s="788"/>
      <c r="B49" s="794"/>
      <c r="C49" s="167" t="s">
        <v>66</v>
      </c>
      <c r="D49" s="168" t="s">
        <v>92</v>
      </c>
      <c r="E49" s="169"/>
      <c r="F49" s="170"/>
      <c r="G49" s="171"/>
      <c r="H49" s="172"/>
      <c r="I49" s="172"/>
      <c r="J49" s="172">
        <v>2</v>
      </c>
      <c r="K49" s="172">
        <v>2</v>
      </c>
      <c r="L49" s="173"/>
      <c r="M49" s="171">
        <v>2</v>
      </c>
      <c r="N49" s="172">
        <v>2</v>
      </c>
      <c r="O49" s="172"/>
      <c r="P49" s="172"/>
      <c r="Q49" s="172"/>
      <c r="R49" s="174"/>
      <c r="S49" s="172"/>
      <c r="T49" s="172"/>
      <c r="U49" s="172"/>
      <c r="V49" s="172"/>
      <c r="W49" s="172"/>
      <c r="X49" s="173"/>
      <c r="Y49" s="171"/>
      <c r="Z49" s="172"/>
      <c r="AA49" s="172"/>
      <c r="AB49" s="172"/>
      <c r="AC49" s="172"/>
      <c r="AD49" s="174"/>
      <c r="AE49" s="175">
        <f>G49+J49+M49+P49+S49+V49+Y49+AB49</f>
        <v>4</v>
      </c>
      <c r="AF49" s="83">
        <f t="shared" si="7"/>
        <v>4</v>
      </c>
      <c r="AG49" s="176">
        <f t="shared" si="7"/>
        <v>0</v>
      </c>
      <c r="AH49" s="116"/>
      <c r="AI49" s="137"/>
      <c r="AJ49" s="137"/>
      <c r="AK49" s="137"/>
      <c r="AL49" s="137"/>
    </row>
    <row r="50" spans="1:38" s="138" customFormat="1" ht="11.25" customHeight="1" x14ac:dyDescent="0.15">
      <c r="A50" s="788"/>
      <c r="B50" s="794"/>
      <c r="C50" s="167" t="s">
        <v>66</v>
      </c>
      <c r="D50" s="168" t="s">
        <v>93</v>
      </c>
      <c r="E50" s="169"/>
      <c r="F50" s="170"/>
      <c r="G50" s="171"/>
      <c r="H50" s="172"/>
      <c r="I50" s="172"/>
      <c r="J50" s="172">
        <v>1</v>
      </c>
      <c r="K50" s="172"/>
      <c r="L50" s="173">
        <v>2</v>
      </c>
      <c r="M50" s="171">
        <v>2</v>
      </c>
      <c r="N50" s="172"/>
      <c r="O50" s="172">
        <v>4</v>
      </c>
      <c r="P50" s="172"/>
      <c r="Q50" s="172"/>
      <c r="R50" s="174"/>
      <c r="S50" s="172"/>
      <c r="T50" s="172"/>
      <c r="U50" s="172"/>
      <c r="V50" s="172"/>
      <c r="W50" s="172"/>
      <c r="X50" s="173"/>
      <c r="Y50" s="171"/>
      <c r="Z50" s="172"/>
      <c r="AA50" s="172"/>
      <c r="AB50" s="172"/>
      <c r="AC50" s="172"/>
      <c r="AD50" s="174"/>
      <c r="AE50" s="175">
        <f t="shared" ref="AE50:AG69" si="13">G50+J50+M50+P50+S50+V50+Y50+AB50</f>
        <v>3</v>
      </c>
      <c r="AF50" s="83">
        <f t="shared" si="7"/>
        <v>0</v>
      </c>
      <c r="AG50" s="176">
        <f t="shared" si="7"/>
        <v>6</v>
      </c>
      <c r="AH50" s="116"/>
      <c r="AI50" s="137"/>
      <c r="AJ50" s="137"/>
      <c r="AK50" s="137"/>
      <c r="AL50" s="137"/>
    </row>
    <row r="51" spans="1:38" s="138" customFormat="1" ht="11.25" customHeight="1" x14ac:dyDescent="0.15">
      <c r="A51" s="788"/>
      <c r="B51" s="794"/>
      <c r="C51" s="167" t="s">
        <v>66</v>
      </c>
      <c r="D51" s="168" t="s">
        <v>94</v>
      </c>
      <c r="E51" s="169"/>
      <c r="F51" s="170"/>
      <c r="G51" s="171"/>
      <c r="H51" s="172"/>
      <c r="I51" s="172"/>
      <c r="J51" s="172"/>
      <c r="K51" s="172"/>
      <c r="L51" s="173"/>
      <c r="M51" s="171"/>
      <c r="N51" s="172"/>
      <c r="O51" s="172"/>
      <c r="P51" s="172">
        <v>1</v>
      </c>
      <c r="Q51" s="172">
        <v>1</v>
      </c>
      <c r="R51" s="174"/>
      <c r="S51" s="172"/>
      <c r="T51" s="172"/>
      <c r="U51" s="172"/>
      <c r="V51" s="172"/>
      <c r="W51" s="172"/>
      <c r="X51" s="173"/>
      <c r="Y51" s="171"/>
      <c r="Z51" s="172"/>
      <c r="AA51" s="172"/>
      <c r="AB51" s="172"/>
      <c r="AC51" s="172"/>
      <c r="AD51" s="174"/>
      <c r="AE51" s="175">
        <f t="shared" si="13"/>
        <v>1</v>
      </c>
      <c r="AF51" s="83">
        <f t="shared" si="7"/>
        <v>1</v>
      </c>
      <c r="AG51" s="176">
        <f t="shared" si="7"/>
        <v>0</v>
      </c>
      <c r="AH51" s="116"/>
      <c r="AI51" s="137"/>
      <c r="AJ51" s="137"/>
      <c r="AK51" s="137"/>
      <c r="AL51" s="137"/>
    </row>
    <row r="52" spans="1:38" s="138" customFormat="1" ht="11.25" customHeight="1" x14ac:dyDescent="0.15">
      <c r="A52" s="788"/>
      <c r="B52" s="794"/>
      <c r="C52" s="167" t="s">
        <v>66</v>
      </c>
      <c r="D52" s="168" t="s">
        <v>95</v>
      </c>
      <c r="E52" s="169"/>
      <c r="F52" s="170"/>
      <c r="G52" s="171"/>
      <c r="H52" s="172"/>
      <c r="I52" s="172"/>
      <c r="J52" s="172"/>
      <c r="K52" s="172"/>
      <c r="L52" s="173"/>
      <c r="M52" s="171"/>
      <c r="N52" s="172"/>
      <c r="O52" s="172"/>
      <c r="P52" s="172">
        <v>1</v>
      </c>
      <c r="Q52" s="172"/>
      <c r="R52" s="174">
        <v>2</v>
      </c>
      <c r="S52" s="177"/>
      <c r="T52" s="172"/>
      <c r="U52" s="172"/>
      <c r="V52" s="172"/>
      <c r="W52" s="172"/>
      <c r="X52" s="173"/>
      <c r="Y52" s="171"/>
      <c r="Z52" s="172"/>
      <c r="AA52" s="172"/>
      <c r="AB52" s="172"/>
      <c r="AC52" s="172"/>
      <c r="AD52" s="173"/>
      <c r="AE52" s="175">
        <f t="shared" si="13"/>
        <v>1</v>
      </c>
      <c r="AF52" s="83">
        <f t="shared" si="7"/>
        <v>0</v>
      </c>
      <c r="AG52" s="176">
        <f t="shared" si="7"/>
        <v>2</v>
      </c>
      <c r="AH52" s="116"/>
      <c r="AI52" s="137"/>
      <c r="AJ52" s="137"/>
      <c r="AK52" s="137"/>
      <c r="AL52" s="137"/>
    </row>
    <row r="53" spans="1:38" s="138" customFormat="1" ht="11.25" customHeight="1" x14ac:dyDescent="0.15">
      <c r="A53" s="788"/>
      <c r="B53" s="794"/>
      <c r="C53" s="167" t="s">
        <v>66</v>
      </c>
      <c r="D53" s="178" t="s">
        <v>96</v>
      </c>
      <c r="E53" s="147"/>
      <c r="F53" s="148"/>
      <c r="G53" s="149"/>
      <c r="H53" s="150"/>
      <c r="I53" s="150"/>
      <c r="J53" s="150"/>
      <c r="K53" s="150"/>
      <c r="L53" s="151"/>
      <c r="M53" s="149"/>
      <c r="N53" s="150"/>
      <c r="O53" s="150"/>
      <c r="P53" s="150"/>
      <c r="Q53" s="150"/>
      <c r="R53" s="153"/>
      <c r="S53" s="152">
        <v>1</v>
      </c>
      <c r="T53" s="150"/>
      <c r="U53" s="150">
        <v>2</v>
      </c>
      <c r="V53" s="150">
        <v>1</v>
      </c>
      <c r="W53" s="150"/>
      <c r="X53" s="151">
        <v>2</v>
      </c>
      <c r="Y53" s="149"/>
      <c r="Z53" s="150"/>
      <c r="AA53" s="150"/>
      <c r="AB53" s="150"/>
      <c r="AC53" s="150"/>
      <c r="AD53" s="151"/>
      <c r="AE53" s="175">
        <f t="shared" si="13"/>
        <v>2</v>
      </c>
      <c r="AF53" s="83">
        <f t="shared" si="7"/>
        <v>0</v>
      </c>
      <c r="AG53" s="176">
        <f t="shared" si="7"/>
        <v>4</v>
      </c>
      <c r="AH53" s="116"/>
      <c r="AI53" s="137"/>
      <c r="AJ53" s="137"/>
      <c r="AK53" s="137"/>
      <c r="AL53" s="137"/>
    </row>
    <row r="54" spans="1:38" s="138" customFormat="1" ht="11.25" customHeight="1" x14ac:dyDescent="0.15">
      <c r="A54" s="788"/>
      <c r="B54" s="794"/>
      <c r="C54" s="167" t="s">
        <v>97</v>
      </c>
      <c r="D54" s="179" t="s">
        <v>98</v>
      </c>
      <c r="E54" s="169"/>
      <c r="F54" s="170"/>
      <c r="G54" s="171"/>
      <c r="H54" s="172"/>
      <c r="I54" s="172"/>
      <c r="J54" s="172"/>
      <c r="K54" s="172"/>
      <c r="L54" s="173"/>
      <c r="M54" s="171"/>
      <c r="N54" s="172"/>
      <c r="O54" s="172"/>
      <c r="P54" s="172"/>
      <c r="Q54" s="172"/>
      <c r="R54" s="174"/>
      <c r="S54" s="177"/>
      <c r="T54" s="172"/>
      <c r="U54" s="172"/>
      <c r="V54" s="172"/>
      <c r="W54" s="172"/>
      <c r="X54" s="173"/>
      <c r="Y54" s="171">
        <v>1</v>
      </c>
      <c r="Z54" s="172"/>
      <c r="AA54" s="172">
        <v>2</v>
      </c>
      <c r="AB54" s="172">
        <v>1</v>
      </c>
      <c r="AC54" s="172"/>
      <c r="AD54" s="174">
        <v>2</v>
      </c>
      <c r="AE54" s="175">
        <f t="shared" si="13"/>
        <v>2</v>
      </c>
      <c r="AF54" s="83">
        <f t="shared" si="7"/>
        <v>0</v>
      </c>
      <c r="AG54" s="176">
        <f t="shared" si="7"/>
        <v>4</v>
      </c>
      <c r="AH54" s="116"/>
      <c r="AI54" s="137"/>
      <c r="AJ54" s="137"/>
      <c r="AK54" s="137"/>
      <c r="AL54" s="137"/>
    </row>
    <row r="55" spans="1:38" s="9" customFormat="1" ht="11.25" customHeight="1" x14ac:dyDescent="0.15">
      <c r="A55" s="788"/>
      <c r="B55" s="794"/>
      <c r="C55" s="167" t="s">
        <v>66</v>
      </c>
      <c r="D55" s="180" t="s">
        <v>183</v>
      </c>
      <c r="E55" s="181"/>
      <c r="F55" s="182"/>
      <c r="G55" s="183"/>
      <c r="H55" s="184"/>
      <c r="I55" s="184"/>
      <c r="J55" s="184"/>
      <c r="K55" s="184"/>
      <c r="L55" s="185"/>
      <c r="M55" s="183"/>
      <c r="N55" s="184"/>
      <c r="O55" s="184"/>
      <c r="P55" s="186">
        <v>1</v>
      </c>
      <c r="Q55" s="186">
        <v>1</v>
      </c>
      <c r="R55" s="187"/>
      <c r="S55" s="188">
        <v>3</v>
      </c>
      <c r="T55" s="186">
        <v>3</v>
      </c>
      <c r="U55" s="186"/>
      <c r="V55" s="186">
        <v>2</v>
      </c>
      <c r="W55" s="186">
        <v>2</v>
      </c>
      <c r="X55" s="189"/>
      <c r="Y55" s="190">
        <v>2</v>
      </c>
      <c r="Z55" s="186">
        <v>2</v>
      </c>
      <c r="AA55" s="186"/>
      <c r="AB55" s="186">
        <v>2</v>
      </c>
      <c r="AC55" s="186">
        <v>2</v>
      </c>
      <c r="AD55" s="189"/>
      <c r="AE55" s="191">
        <f t="shared" si="13"/>
        <v>10</v>
      </c>
      <c r="AF55" s="44">
        <f t="shared" si="13"/>
        <v>10</v>
      </c>
      <c r="AG55" s="192">
        <f t="shared" si="13"/>
        <v>0</v>
      </c>
      <c r="AH55" s="48"/>
      <c r="AI55" s="8"/>
      <c r="AJ55" s="8"/>
      <c r="AK55" s="8"/>
      <c r="AL55" s="8"/>
    </row>
    <row r="56" spans="1:38" s="101" customFormat="1" ht="11.25" customHeight="1" x14ac:dyDescent="0.15">
      <c r="A56" s="788"/>
      <c r="B56" s="794"/>
      <c r="C56" s="167" t="s">
        <v>184</v>
      </c>
      <c r="D56" s="180" t="s">
        <v>102</v>
      </c>
      <c r="E56" s="181"/>
      <c r="F56" s="182"/>
      <c r="G56" s="183"/>
      <c r="H56" s="184"/>
      <c r="I56" s="184"/>
      <c r="J56" s="184"/>
      <c r="K56" s="184"/>
      <c r="L56" s="185"/>
      <c r="M56" s="183"/>
      <c r="N56" s="184"/>
      <c r="O56" s="184"/>
      <c r="P56" s="184"/>
      <c r="Q56" s="184"/>
      <c r="R56" s="193"/>
      <c r="S56" s="184">
        <v>3</v>
      </c>
      <c r="T56" s="184"/>
      <c r="U56" s="184">
        <v>9</v>
      </c>
      <c r="V56" s="184">
        <v>3</v>
      </c>
      <c r="W56" s="184"/>
      <c r="X56" s="185">
        <v>9</v>
      </c>
      <c r="Y56" s="183">
        <v>2</v>
      </c>
      <c r="Z56" s="184"/>
      <c r="AA56" s="184">
        <v>6</v>
      </c>
      <c r="AB56" s="184"/>
      <c r="AC56" s="184"/>
      <c r="AD56" s="193"/>
      <c r="AE56" s="191">
        <f t="shared" si="13"/>
        <v>8</v>
      </c>
      <c r="AF56" s="44">
        <f t="shared" si="13"/>
        <v>0</v>
      </c>
      <c r="AG56" s="192">
        <f t="shared" si="13"/>
        <v>24</v>
      </c>
      <c r="AH56" s="48"/>
      <c r="AI56" s="100"/>
      <c r="AJ56" s="100"/>
      <c r="AK56" s="100"/>
      <c r="AL56" s="100"/>
    </row>
    <row r="57" spans="1:38" s="9" customFormat="1" ht="11.25" customHeight="1" x14ac:dyDescent="0.15">
      <c r="A57" s="788"/>
      <c r="B57" s="794"/>
      <c r="C57" s="167" t="s">
        <v>69</v>
      </c>
      <c r="D57" s="180" t="s">
        <v>103</v>
      </c>
      <c r="E57" s="181"/>
      <c r="F57" s="182"/>
      <c r="G57" s="183"/>
      <c r="H57" s="184"/>
      <c r="I57" s="184"/>
      <c r="J57" s="184"/>
      <c r="K57" s="184"/>
      <c r="L57" s="185"/>
      <c r="M57" s="183"/>
      <c r="N57" s="184"/>
      <c r="O57" s="184"/>
      <c r="P57" s="184"/>
      <c r="Q57" s="184"/>
      <c r="R57" s="193"/>
      <c r="S57" s="184">
        <v>2</v>
      </c>
      <c r="T57" s="184">
        <v>2</v>
      </c>
      <c r="U57" s="184"/>
      <c r="V57" s="184">
        <v>1</v>
      </c>
      <c r="W57" s="184">
        <v>1</v>
      </c>
      <c r="X57" s="185"/>
      <c r="Y57" s="183">
        <v>1</v>
      </c>
      <c r="Z57" s="184">
        <v>1</v>
      </c>
      <c r="AA57" s="184"/>
      <c r="AB57" s="184">
        <v>1</v>
      </c>
      <c r="AC57" s="184">
        <v>1</v>
      </c>
      <c r="AD57" s="193"/>
      <c r="AE57" s="191">
        <f t="shared" si="13"/>
        <v>5</v>
      </c>
      <c r="AF57" s="44">
        <f t="shared" si="13"/>
        <v>5</v>
      </c>
      <c r="AG57" s="192">
        <f t="shared" si="13"/>
        <v>0</v>
      </c>
      <c r="AH57" s="48"/>
      <c r="AI57" s="8"/>
      <c r="AJ57" s="8"/>
      <c r="AK57" s="8"/>
      <c r="AL57" s="8"/>
    </row>
    <row r="58" spans="1:38" s="9" customFormat="1" ht="11.25" customHeight="1" x14ac:dyDescent="0.15">
      <c r="A58" s="788"/>
      <c r="B58" s="794"/>
      <c r="C58" s="194" t="s">
        <v>104</v>
      </c>
      <c r="D58" s="180" t="s">
        <v>105</v>
      </c>
      <c r="E58" s="181"/>
      <c r="F58" s="182"/>
      <c r="G58" s="183"/>
      <c r="H58" s="184"/>
      <c r="I58" s="184"/>
      <c r="J58" s="184"/>
      <c r="K58" s="184"/>
      <c r="L58" s="185"/>
      <c r="M58" s="183"/>
      <c r="N58" s="184"/>
      <c r="O58" s="184"/>
      <c r="P58" s="184"/>
      <c r="Q58" s="184"/>
      <c r="R58" s="193"/>
      <c r="S58" s="184">
        <v>2</v>
      </c>
      <c r="T58" s="184">
        <v>2</v>
      </c>
      <c r="U58" s="184"/>
      <c r="V58" s="184">
        <v>1</v>
      </c>
      <c r="W58" s="184">
        <v>1</v>
      </c>
      <c r="X58" s="185"/>
      <c r="Y58" s="183">
        <v>1</v>
      </c>
      <c r="Z58" s="184">
        <v>1</v>
      </c>
      <c r="AA58" s="184"/>
      <c r="AB58" s="184">
        <v>1</v>
      </c>
      <c r="AC58" s="184">
        <v>1</v>
      </c>
      <c r="AD58" s="193"/>
      <c r="AE58" s="191">
        <f t="shared" si="13"/>
        <v>5</v>
      </c>
      <c r="AF58" s="44">
        <f t="shared" si="13"/>
        <v>5</v>
      </c>
      <c r="AG58" s="192">
        <f t="shared" si="13"/>
        <v>0</v>
      </c>
      <c r="AH58" s="48"/>
      <c r="AI58" s="8"/>
      <c r="AJ58" s="8"/>
      <c r="AK58" s="8"/>
      <c r="AL58" s="8"/>
    </row>
    <row r="59" spans="1:38" s="9" customFormat="1" ht="11.25" customHeight="1" x14ac:dyDescent="0.15">
      <c r="A59" s="788"/>
      <c r="B59" s="794"/>
      <c r="C59" s="194" t="s">
        <v>104</v>
      </c>
      <c r="D59" s="180" t="s">
        <v>106</v>
      </c>
      <c r="E59" s="181"/>
      <c r="F59" s="182"/>
      <c r="G59" s="183"/>
      <c r="H59" s="184"/>
      <c r="I59" s="184"/>
      <c r="J59" s="184"/>
      <c r="K59" s="184"/>
      <c r="L59" s="185"/>
      <c r="M59" s="183"/>
      <c r="N59" s="184"/>
      <c r="O59" s="184"/>
      <c r="P59" s="184"/>
      <c r="Q59" s="184"/>
      <c r="R59" s="193"/>
      <c r="S59" s="184">
        <v>2</v>
      </c>
      <c r="T59" s="184">
        <v>2</v>
      </c>
      <c r="U59" s="184"/>
      <c r="V59" s="184">
        <v>1</v>
      </c>
      <c r="W59" s="184">
        <v>1</v>
      </c>
      <c r="X59" s="185"/>
      <c r="Y59" s="183">
        <v>1</v>
      </c>
      <c r="Z59" s="184">
        <v>1</v>
      </c>
      <c r="AA59" s="184"/>
      <c r="AB59" s="184">
        <v>1</v>
      </c>
      <c r="AC59" s="184">
        <v>1</v>
      </c>
      <c r="AD59" s="193"/>
      <c r="AE59" s="191">
        <f t="shared" si="13"/>
        <v>5</v>
      </c>
      <c r="AF59" s="44">
        <f t="shared" si="13"/>
        <v>5</v>
      </c>
      <c r="AG59" s="192">
        <f t="shared" si="13"/>
        <v>0</v>
      </c>
      <c r="AH59" s="48"/>
      <c r="AI59" s="8"/>
      <c r="AJ59" s="8"/>
      <c r="AK59" s="8"/>
      <c r="AL59" s="8"/>
    </row>
    <row r="60" spans="1:38" s="9" customFormat="1" ht="11.25" customHeight="1" x14ac:dyDescent="0.15">
      <c r="A60" s="788"/>
      <c r="B60" s="794"/>
      <c r="C60" s="167" t="s">
        <v>185</v>
      </c>
      <c r="D60" s="180" t="s">
        <v>108</v>
      </c>
      <c r="E60" s="181"/>
      <c r="F60" s="182"/>
      <c r="G60" s="183"/>
      <c r="H60" s="184"/>
      <c r="I60" s="184"/>
      <c r="J60" s="184"/>
      <c r="K60" s="184"/>
      <c r="L60" s="185"/>
      <c r="M60" s="183"/>
      <c r="N60" s="184"/>
      <c r="O60" s="184"/>
      <c r="P60" s="184"/>
      <c r="Q60" s="184"/>
      <c r="R60" s="193"/>
      <c r="S60" s="184">
        <v>2</v>
      </c>
      <c r="T60" s="184">
        <v>2</v>
      </c>
      <c r="U60" s="184"/>
      <c r="V60" s="184">
        <v>1</v>
      </c>
      <c r="W60" s="184">
        <v>1</v>
      </c>
      <c r="X60" s="185"/>
      <c r="Y60" s="183">
        <v>1</v>
      </c>
      <c r="Z60" s="184">
        <v>1</v>
      </c>
      <c r="AA60" s="184"/>
      <c r="AB60" s="184">
        <v>1</v>
      </c>
      <c r="AC60" s="184">
        <v>1</v>
      </c>
      <c r="AD60" s="193"/>
      <c r="AE60" s="191">
        <f t="shared" si="13"/>
        <v>5</v>
      </c>
      <c r="AF60" s="44">
        <f t="shared" si="13"/>
        <v>5</v>
      </c>
      <c r="AG60" s="192">
        <f t="shared" si="13"/>
        <v>0</v>
      </c>
      <c r="AH60" s="48"/>
      <c r="AI60" s="8"/>
      <c r="AJ60" s="8"/>
      <c r="AK60" s="8"/>
      <c r="AL60" s="8"/>
    </row>
    <row r="61" spans="1:38" s="9" customFormat="1" ht="11.25" customHeight="1" x14ac:dyDescent="0.15">
      <c r="A61" s="788"/>
      <c r="B61" s="794"/>
      <c r="C61" s="167" t="s">
        <v>186</v>
      </c>
      <c r="D61" s="180" t="s">
        <v>187</v>
      </c>
      <c r="E61" s="181"/>
      <c r="F61" s="182"/>
      <c r="G61" s="183"/>
      <c r="H61" s="184"/>
      <c r="I61" s="184"/>
      <c r="J61" s="184"/>
      <c r="K61" s="184"/>
      <c r="L61" s="185"/>
      <c r="M61" s="183"/>
      <c r="N61" s="184"/>
      <c r="O61" s="184"/>
      <c r="P61" s="184"/>
      <c r="Q61" s="184"/>
      <c r="R61" s="193"/>
      <c r="S61" s="184"/>
      <c r="T61" s="184"/>
      <c r="U61" s="184"/>
      <c r="V61" s="184">
        <v>1</v>
      </c>
      <c r="W61" s="184">
        <v>1</v>
      </c>
      <c r="X61" s="185"/>
      <c r="Y61" s="183">
        <v>2</v>
      </c>
      <c r="Z61" s="184">
        <v>2</v>
      </c>
      <c r="AA61" s="184"/>
      <c r="AB61" s="184"/>
      <c r="AC61" s="184"/>
      <c r="AD61" s="193"/>
      <c r="AE61" s="191">
        <f t="shared" si="13"/>
        <v>3</v>
      </c>
      <c r="AF61" s="44">
        <f t="shared" si="13"/>
        <v>3</v>
      </c>
      <c r="AG61" s="192">
        <f t="shared" si="13"/>
        <v>0</v>
      </c>
      <c r="AH61" s="195"/>
      <c r="AI61" s="195"/>
      <c r="AJ61" s="195"/>
      <c r="AK61" s="195"/>
      <c r="AL61" s="8"/>
    </row>
    <row r="62" spans="1:38" s="101" customFormat="1" ht="11.25" customHeight="1" x14ac:dyDescent="0.15">
      <c r="A62" s="788"/>
      <c r="B62" s="794"/>
      <c r="C62" s="194" t="s">
        <v>188</v>
      </c>
      <c r="D62" s="180" t="s">
        <v>112</v>
      </c>
      <c r="E62" s="181"/>
      <c r="F62" s="182"/>
      <c r="G62" s="183"/>
      <c r="H62" s="184"/>
      <c r="I62" s="184"/>
      <c r="J62" s="184"/>
      <c r="K62" s="184"/>
      <c r="L62" s="185"/>
      <c r="M62" s="183"/>
      <c r="N62" s="184"/>
      <c r="O62" s="184"/>
      <c r="P62" s="184"/>
      <c r="Q62" s="184"/>
      <c r="R62" s="193"/>
      <c r="S62" s="821">
        <v>3</v>
      </c>
      <c r="T62" s="184"/>
      <c r="U62" s="822">
        <v>9</v>
      </c>
      <c r="V62" s="822">
        <v>3</v>
      </c>
      <c r="W62" s="184"/>
      <c r="X62" s="824">
        <v>9</v>
      </c>
      <c r="Y62" s="183"/>
      <c r="Z62" s="184"/>
      <c r="AA62" s="184"/>
      <c r="AB62" s="184"/>
      <c r="AC62" s="184"/>
      <c r="AD62" s="193"/>
      <c r="AE62" s="191">
        <f t="shared" si="13"/>
        <v>6</v>
      </c>
      <c r="AF62" s="44">
        <f t="shared" si="13"/>
        <v>0</v>
      </c>
      <c r="AG62" s="192">
        <f t="shared" si="13"/>
        <v>18</v>
      </c>
      <c r="AH62" s="195"/>
      <c r="AI62" s="195"/>
      <c r="AJ62" s="195"/>
      <c r="AK62" s="195"/>
      <c r="AL62" s="100"/>
    </row>
    <row r="63" spans="1:38" s="101" customFormat="1" ht="11.25" customHeight="1" x14ac:dyDescent="0.15">
      <c r="A63" s="788"/>
      <c r="B63" s="794"/>
      <c r="C63" s="167" t="s">
        <v>69</v>
      </c>
      <c r="D63" s="180" t="s">
        <v>113</v>
      </c>
      <c r="E63" s="181"/>
      <c r="F63" s="182"/>
      <c r="G63" s="183"/>
      <c r="H63" s="184"/>
      <c r="I63" s="184"/>
      <c r="J63" s="184"/>
      <c r="K63" s="184"/>
      <c r="L63" s="185"/>
      <c r="M63" s="183"/>
      <c r="N63" s="184"/>
      <c r="O63" s="184"/>
      <c r="P63" s="184"/>
      <c r="Q63" s="184"/>
      <c r="R63" s="193"/>
      <c r="S63" s="821"/>
      <c r="T63" s="184"/>
      <c r="U63" s="822"/>
      <c r="V63" s="822"/>
      <c r="W63" s="184"/>
      <c r="X63" s="824"/>
      <c r="Y63" s="183"/>
      <c r="Z63" s="184"/>
      <c r="AA63" s="184"/>
      <c r="AB63" s="184"/>
      <c r="AC63" s="184"/>
      <c r="AD63" s="193"/>
      <c r="AE63" s="191">
        <f t="shared" si="13"/>
        <v>0</v>
      </c>
      <c r="AF63" s="44">
        <f t="shared" si="13"/>
        <v>0</v>
      </c>
      <c r="AG63" s="192">
        <f t="shared" si="13"/>
        <v>0</v>
      </c>
      <c r="AH63" s="48"/>
      <c r="AI63" s="100"/>
      <c r="AJ63" s="100"/>
      <c r="AK63" s="100"/>
      <c r="AL63" s="100"/>
    </row>
    <row r="64" spans="1:38" s="9" customFormat="1" ht="11.25" customHeight="1" x14ac:dyDescent="0.15">
      <c r="A64" s="788"/>
      <c r="B64" s="794"/>
      <c r="C64" s="167" t="s">
        <v>189</v>
      </c>
      <c r="D64" s="180" t="s">
        <v>115</v>
      </c>
      <c r="E64" s="181"/>
      <c r="F64" s="182"/>
      <c r="G64" s="183"/>
      <c r="H64" s="184"/>
      <c r="I64" s="184"/>
      <c r="J64" s="184"/>
      <c r="K64" s="184"/>
      <c r="L64" s="185"/>
      <c r="M64" s="183"/>
      <c r="N64" s="184"/>
      <c r="O64" s="184"/>
      <c r="P64" s="184"/>
      <c r="Q64" s="184"/>
      <c r="R64" s="193"/>
      <c r="S64" s="184"/>
      <c r="T64" s="184"/>
      <c r="U64" s="184"/>
      <c r="V64" s="184"/>
      <c r="W64" s="184"/>
      <c r="X64" s="185"/>
      <c r="Y64" s="183">
        <v>1</v>
      </c>
      <c r="Z64" s="184"/>
      <c r="AA64" s="184">
        <v>3</v>
      </c>
      <c r="AB64" s="184"/>
      <c r="AC64" s="184"/>
      <c r="AD64" s="193"/>
      <c r="AE64" s="191">
        <f t="shared" si="13"/>
        <v>1</v>
      </c>
      <c r="AF64" s="44">
        <f t="shared" si="13"/>
        <v>0</v>
      </c>
      <c r="AG64" s="192">
        <f t="shared" si="13"/>
        <v>3</v>
      </c>
      <c r="AH64" s="48"/>
      <c r="AI64" s="8"/>
      <c r="AJ64" s="8"/>
      <c r="AK64" s="8"/>
      <c r="AL64" s="8"/>
    </row>
    <row r="65" spans="1:38" s="101" customFormat="1" ht="11.25" customHeight="1" x14ac:dyDescent="0.15">
      <c r="A65" s="788"/>
      <c r="B65" s="794"/>
      <c r="C65" s="167" t="s">
        <v>184</v>
      </c>
      <c r="D65" s="180" t="s">
        <v>117</v>
      </c>
      <c r="E65" s="181"/>
      <c r="F65" s="182"/>
      <c r="G65" s="183"/>
      <c r="H65" s="184"/>
      <c r="I65" s="184"/>
      <c r="J65" s="184"/>
      <c r="K65" s="184"/>
      <c r="L65" s="185"/>
      <c r="M65" s="183"/>
      <c r="N65" s="184"/>
      <c r="O65" s="184"/>
      <c r="P65" s="184"/>
      <c r="Q65" s="184"/>
      <c r="R65" s="193"/>
      <c r="S65" s="199"/>
      <c r="T65" s="184"/>
      <c r="U65" s="200"/>
      <c r="V65" s="822">
        <v>3</v>
      </c>
      <c r="W65" s="184"/>
      <c r="X65" s="824">
        <v>9</v>
      </c>
      <c r="Y65" s="821">
        <v>3</v>
      </c>
      <c r="Z65" s="184"/>
      <c r="AA65" s="822">
        <v>9</v>
      </c>
      <c r="AB65" s="184"/>
      <c r="AC65" s="184"/>
      <c r="AD65" s="193"/>
      <c r="AE65" s="191">
        <f t="shared" si="13"/>
        <v>6</v>
      </c>
      <c r="AF65" s="44">
        <f t="shared" si="13"/>
        <v>0</v>
      </c>
      <c r="AG65" s="192">
        <f t="shared" si="13"/>
        <v>18</v>
      </c>
      <c r="AH65" s="48"/>
      <c r="AI65" s="100"/>
      <c r="AJ65" s="100"/>
      <c r="AK65" s="100"/>
      <c r="AL65" s="100"/>
    </row>
    <row r="66" spans="1:38" s="101" customFormat="1" ht="11.25" customHeight="1" x14ac:dyDescent="0.15">
      <c r="A66" s="788"/>
      <c r="B66" s="794"/>
      <c r="C66" s="167" t="s">
        <v>118</v>
      </c>
      <c r="D66" s="180" t="s">
        <v>119</v>
      </c>
      <c r="E66" s="181"/>
      <c r="F66" s="182"/>
      <c r="G66" s="183"/>
      <c r="H66" s="184"/>
      <c r="I66" s="184"/>
      <c r="J66" s="184"/>
      <c r="K66" s="184"/>
      <c r="L66" s="185"/>
      <c r="M66" s="183"/>
      <c r="N66" s="184"/>
      <c r="O66" s="184"/>
      <c r="P66" s="184"/>
      <c r="Q66" s="184"/>
      <c r="R66" s="193"/>
      <c r="S66" s="199"/>
      <c r="T66" s="184"/>
      <c r="U66" s="200"/>
      <c r="V66" s="822"/>
      <c r="W66" s="184"/>
      <c r="X66" s="824"/>
      <c r="Y66" s="821"/>
      <c r="Z66" s="184"/>
      <c r="AA66" s="822"/>
      <c r="AB66" s="184"/>
      <c r="AC66" s="184"/>
      <c r="AD66" s="193"/>
      <c r="AE66" s="191">
        <f t="shared" si="13"/>
        <v>0</v>
      </c>
      <c r="AF66" s="44">
        <f t="shared" si="13"/>
        <v>0</v>
      </c>
      <c r="AG66" s="192">
        <f t="shared" si="13"/>
        <v>0</v>
      </c>
      <c r="AH66" s="48"/>
      <c r="AI66" s="100"/>
      <c r="AJ66" s="100"/>
      <c r="AK66" s="100"/>
      <c r="AL66" s="100"/>
    </row>
    <row r="67" spans="1:38" s="9" customFormat="1" ht="11.25" customHeight="1" x14ac:dyDescent="0.15">
      <c r="A67" s="788"/>
      <c r="B67" s="794"/>
      <c r="C67" s="167" t="s">
        <v>120</v>
      </c>
      <c r="D67" s="180" t="s">
        <v>190</v>
      </c>
      <c r="E67" s="181"/>
      <c r="F67" s="182"/>
      <c r="G67" s="183"/>
      <c r="H67" s="184"/>
      <c r="I67" s="184"/>
      <c r="J67" s="184"/>
      <c r="K67" s="184"/>
      <c r="L67" s="185"/>
      <c r="M67" s="183"/>
      <c r="N67" s="184"/>
      <c r="O67" s="184"/>
      <c r="P67" s="184"/>
      <c r="Q67" s="184"/>
      <c r="R67" s="193"/>
      <c r="S67" s="201"/>
      <c r="T67" s="184"/>
      <c r="U67" s="184"/>
      <c r="V67" s="184"/>
      <c r="W67" s="184"/>
      <c r="X67" s="185"/>
      <c r="Y67" s="183">
        <v>2</v>
      </c>
      <c r="Z67" s="184">
        <v>2</v>
      </c>
      <c r="AA67" s="184"/>
      <c r="AB67" s="184"/>
      <c r="AC67" s="184"/>
      <c r="AD67" s="193"/>
      <c r="AE67" s="191">
        <f t="shared" si="13"/>
        <v>2</v>
      </c>
      <c r="AF67" s="44">
        <f t="shared" si="13"/>
        <v>2</v>
      </c>
      <c r="AG67" s="192">
        <f t="shared" si="13"/>
        <v>0</v>
      </c>
      <c r="AH67" s="48"/>
      <c r="AI67" s="8"/>
      <c r="AJ67" s="8"/>
      <c r="AK67" s="8"/>
      <c r="AL67" s="8"/>
    </row>
    <row r="68" spans="1:38" s="9" customFormat="1" ht="11.25" customHeight="1" x14ac:dyDescent="0.15">
      <c r="A68" s="788"/>
      <c r="B68" s="794"/>
      <c r="C68" s="167" t="s">
        <v>184</v>
      </c>
      <c r="D68" s="180" t="s">
        <v>122</v>
      </c>
      <c r="E68" s="181"/>
      <c r="F68" s="182"/>
      <c r="G68" s="183"/>
      <c r="H68" s="184"/>
      <c r="I68" s="184"/>
      <c r="J68" s="184"/>
      <c r="K68" s="184"/>
      <c r="L68" s="185"/>
      <c r="M68" s="183"/>
      <c r="N68" s="184"/>
      <c r="O68" s="184"/>
      <c r="P68" s="184"/>
      <c r="Q68" s="184"/>
      <c r="R68" s="193"/>
      <c r="S68" s="201"/>
      <c r="T68" s="184"/>
      <c r="U68" s="184"/>
      <c r="V68" s="184"/>
      <c r="W68" s="184"/>
      <c r="X68" s="193"/>
      <c r="Y68" s="201"/>
      <c r="Z68" s="184"/>
      <c r="AA68" s="184"/>
      <c r="AB68" s="184">
        <v>2</v>
      </c>
      <c r="AC68" s="184"/>
      <c r="AD68" s="185">
        <v>6</v>
      </c>
      <c r="AE68" s="191">
        <f t="shared" si="13"/>
        <v>2</v>
      </c>
      <c r="AF68" s="44">
        <f t="shared" si="13"/>
        <v>0</v>
      </c>
      <c r="AG68" s="192">
        <f t="shared" si="13"/>
        <v>6</v>
      </c>
      <c r="AH68" s="48"/>
      <c r="AI68" s="8"/>
      <c r="AJ68" s="8"/>
      <c r="AK68" s="8"/>
      <c r="AL68" s="8"/>
    </row>
    <row r="69" spans="1:38" s="9" customFormat="1" ht="11.25" customHeight="1" x14ac:dyDescent="0.15">
      <c r="A69" s="788"/>
      <c r="B69" s="794"/>
      <c r="C69" s="167" t="s">
        <v>123</v>
      </c>
      <c r="D69" s="180" t="s">
        <v>124</v>
      </c>
      <c r="E69" s="181"/>
      <c r="F69" s="182"/>
      <c r="G69" s="183"/>
      <c r="H69" s="184"/>
      <c r="I69" s="184"/>
      <c r="J69" s="184"/>
      <c r="K69" s="184"/>
      <c r="L69" s="185"/>
      <c r="M69" s="183"/>
      <c r="N69" s="184"/>
      <c r="O69" s="184"/>
      <c r="P69" s="184"/>
      <c r="Q69" s="184"/>
      <c r="R69" s="193"/>
      <c r="S69" s="184"/>
      <c r="T69" s="184"/>
      <c r="U69" s="184"/>
      <c r="V69" s="184"/>
      <c r="W69" s="184"/>
      <c r="X69" s="185"/>
      <c r="Y69" s="183"/>
      <c r="Z69" s="184"/>
      <c r="AA69" s="184"/>
      <c r="AB69" s="184">
        <v>2</v>
      </c>
      <c r="AC69" s="184">
        <v>2</v>
      </c>
      <c r="AD69" s="193"/>
      <c r="AE69" s="191">
        <f t="shared" si="13"/>
        <v>2</v>
      </c>
      <c r="AF69" s="44">
        <f t="shared" si="13"/>
        <v>2</v>
      </c>
      <c r="AG69" s="192">
        <f t="shared" si="13"/>
        <v>0</v>
      </c>
      <c r="AH69" s="48"/>
      <c r="AI69" s="8"/>
      <c r="AJ69" s="8"/>
      <c r="AK69" s="8"/>
      <c r="AL69" s="8"/>
    </row>
    <row r="70" spans="1:38" s="9" customFormat="1" ht="11.25" customHeight="1" x14ac:dyDescent="0.15">
      <c r="A70" s="788"/>
      <c r="B70" s="794"/>
      <c r="C70" s="167" t="s">
        <v>66</v>
      </c>
      <c r="D70" s="180" t="s">
        <v>191</v>
      </c>
      <c r="E70" s="181"/>
      <c r="F70" s="182"/>
      <c r="G70" s="183"/>
      <c r="H70" s="184"/>
      <c r="I70" s="184"/>
      <c r="J70" s="184"/>
      <c r="K70" s="184"/>
      <c r="L70" s="185"/>
      <c r="M70" s="183"/>
      <c r="N70" s="184"/>
      <c r="O70" s="184"/>
      <c r="P70" s="184"/>
      <c r="Q70" s="184"/>
      <c r="R70" s="193"/>
      <c r="S70" s="184"/>
      <c r="T70" s="184"/>
      <c r="U70" s="184"/>
      <c r="V70" s="184"/>
      <c r="W70" s="184"/>
      <c r="X70" s="185"/>
      <c r="Y70" s="183"/>
      <c r="Z70" s="184"/>
      <c r="AA70" s="184"/>
      <c r="AB70" s="184">
        <v>0</v>
      </c>
      <c r="AC70" s="184" t="s">
        <v>38</v>
      </c>
      <c r="AD70" s="193"/>
      <c r="AE70" s="191" t="s">
        <v>126</v>
      </c>
      <c r="AF70" s="44">
        <v>0</v>
      </c>
      <c r="AG70" s="192">
        <f t="shared" ref="AF70:AG71" si="14">I70+L70+O70+R70+U70+X70+AA70+AD70</f>
        <v>0</v>
      </c>
      <c r="AH70" s="48"/>
      <c r="AI70" s="8"/>
      <c r="AJ70" s="8"/>
      <c r="AK70" s="8"/>
      <c r="AL70" s="8"/>
    </row>
    <row r="71" spans="1:38" s="9" customFormat="1" ht="11.25" customHeight="1" x14ac:dyDescent="0.15">
      <c r="A71" s="788"/>
      <c r="B71" s="795"/>
      <c r="C71" s="202"/>
      <c r="D71" s="59" t="s">
        <v>39</v>
      </c>
      <c r="E71" s="60"/>
      <c r="F71" s="61"/>
      <c r="G71" s="62">
        <f t="shared" ref="G71:AD71" si="15">SUM(G48:G70)</f>
        <v>2</v>
      </c>
      <c r="H71" s="63">
        <f t="shared" si="15"/>
        <v>2</v>
      </c>
      <c r="I71" s="63">
        <f t="shared" si="15"/>
        <v>0</v>
      </c>
      <c r="J71" s="63">
        <f t="shared" si="15"/>
        <v>3</v>
      </c>
      <c r="K71" s="63">
        <f t="shared" si="15"/>
        <v>2</v>
      </c>
      <c r="L71" s="64">
        <f t="shared" si="15"/>
        <v>2</v>
      </c>
      <c r="M71" s="62">
        <f t="shared" si="15"/>
        <v>4</v>
      </c>
      <c r="N71" s="63">
        <f t="shared" si="15"/>
        <v>2</v>
      </c>
      <c r="O71" s="63">
        <f t="shared" si="15"/>
        <v>4</v>
      </c>
      <c r="P71" s="63">
        <f t="shared" si="15"/>
        <v>3</v>
      </c>
      <c r="Q71" s="63">
        <f t="shared" si="15"/>
        <v>2</v>
      </c>
      <c r="R71" s="65">
        <f t="shared" si="15"/>
        <v>2</v>
      </c>
      <c r="S71" s="66">
        <f t="shared" si="15"/>
        <v>18</v>
      </c>
      <c r="T71" s="63">
        <f t="shared" si="15"/>
        <v>11</v>
      </c>
      <c r="U71" s="63">
        <f t="shared" si="15"/>
        <v>20</v>
      </c>
      <c r="V71" s="63">
        <f t="shared" si="15"/>
        <v>17</v>
      </c>
      <c r="W71" s="63">
        <f t="shared" si="15"/>
        <v>7</v>
      </c>
      <c r="X71" s="64">
        <f t="shared" si="15"/>
        <v>29</v>
      </c>
      <c r="Y71" s="62">
        <f t="shared" si="15"/>
        <v>17</v>
      </c>
      <c r="Z71" s="63">
        <f t="shared" si="15"/>
        <v>10</v>
      </c>
      <c r="AA71" s="63">
        <f t="shared" si="15"/>
        <v>20</v>
      </c>
      <c r="AB71" s="63">
        <f t="shared" si="15"/>
        <v>11</v>
      </c>
      <c r="AC71" s="63">
        <f t="shared" si="15"/>
        <v>8</v>
      </c>
      <c r="AD71" s="65">
        <f t="shared" si="15"/>
        <v>8</v>
      </c>
      <c r="AE71" s="203">
        <f>G71+J71+M71+P71+S71+V71+Y71+AB71</f>
        <v>75</v>
      </c>
      <c r="AF71" s="63">
        <f t="shared" si="14"/>
        <v>44</v>
      </c>
      <c r="AG71" s="204">
        <f t="shared" si="14"/>
        <v>85</v>
      </c>
      <c r="AH71" s="48"/>
      <c r="AI71" s="8"/>
      <c r="AJ71" s="8"/>
      <c r="AK71" s="8"/>
      <c r="AL71" s="8"/>
    </row>
    <row r="72" spans="1:38" s="9" customFormat="1" ht="11.25" customHeight="1" x14ac:dyDescent="0.15">
      <c r="A72" s="788"/>
      <c r="B72" s="796" t="s">
        <v>127</v>
      </c>
      <c r="C72" s="205" t="s">
        <v>56</v>
      </c>
      <c r="D72" s="206" t="s">
        <v>128</v>
      </c>
      <c r="E72" s="142"/>
      <c r="F72" s="143"/>
      <c r="G72" s="144"/>
      <c r="H72" s="145"/>
      <c r="I72" s="145"/>
      <c r="J72" s="145">
        <v>1</v>
      </c>
      <c r="K72" s="145">
        <v>1</v>
      </c>
      <c r="L72" s="207"/>
      <c r="M72" s="144"/>
      <c r="N72" s="208"/>
      <c r="O72" s="145"/>
      <c r="P72" s="145"/>
      <c r="Q72" s="145"/>
      <c r="R72" s="209"/>
      <c r="S72" s="145"/>
      <c r="T72" s="145"/>
      <c r="U72" s="145"/>
      <c r="V72" s="145"/>
      <c r="W72" s="145"/>
      <c r="X72" s="207"/>
      <c r="Y72" s="144"/>
      <c r="Z72" s="145"/>
      <c r="AA72" s="145"/>
      <c r="AB72" s="145"/>
      <c r="AC72" s="145"/>
      <c r="AD72" s="209"/>
      <c r="AE72" s="36">
        <f>G72+J72+M72+P72+S72+V72+Y72+AB72</f>
        <v>1</v>
      </c>
      <c r="AF72" s="34">
        <f>H72+K72+N72+Q72+T72+W72+Z72+AC72</f>
        <v>1</v>
      </c>
      <c r="AG72" s="38">
        <f>I72+L72+O72+R72+U72+X72+AA72+AD72</f>
        <v>0</v>
      </c>
      <c r="AH72" s="823"/>
      <c r="AI72" s="823"/>
      <c r="AJ72" s="823"/>
      <c r="AK72" s="8"/>
      <c r="AL72" s="8"/>
    </row>
    <row r="73" spans="1:38" s="9" customFormat="1" ht="11.25" customHeight="1" x14ac:dyDescent="0.15">
      <c r="A73" s="788"/>
      <c r="B73" s="796"/>
      <c r="C73" s="210" t="s">
        <v>34</v>
      </c>
      <c r="D73" s="211" t="s">
        <v>129</v>
      </c>
      <c r="E73" s="70"/>
      <c r="F73" s="71"/>
      <c r="G73" s="72"/>
      <c r="H73" s="73"/>
      <c r="I73" s="73"/>
      <c r="J73" s="73">
        <v>2</v>
      </c>
      <c r="K73" s="73">
        <v>2</v>
      </c>
      <c r="L73" s="74"/>
      <c r="M73" s="72"/>
      <c r="N73" s="76"/>
      <c r="O73" s="73"/>
      <c r="P73" s="73"/>
      <c r="Q73" s="73"/>
      <c r="R73" s="75"/>
      <c r="S73" s="73"/>
      <c r="T73" s="73"/>
      <c r="U73" s="73"/>
      <c r="V73" s="73"/>
      <c r="W73" s="73"/>
      <c r="X73" s="74"/>
      <c r="Y73" s="72"/>
      <c r="Z73" s="73"/>
      <c r="AA73" s="73"/>
      <c r="AB73" s="73"/>
      <c r="AC73" s="73"/>
      <c r="AD73" s="75"/>
      <c r="AE73" s="43">
        <f>G73+J73+M73+P73+S73+V73+Y73+AB73</f>
        <v>2</v>
      </c>
      <c r="AF73" s="44">
        <f>H73+K73+N73+Q73+T73+W73+Z73+AC73</f>
        <v>2</v>
      </c>
      <c r="AG73" s="47">
        <f>I73+L73+O73+R73+U73+X73+AA73+AD73</f>
        <v>0</v>
      </c>
      <c r="AH73" s="48"/>
      <c r="AI73" s="8"/>
      <c r="AJ73" s="8"/>
      <c r="AK73" s="8"/>
      <c r="AL73" s="8"/>
    </row>
    <row r="74" spans="1:38" s="9" customFormat="1" ht="11.25" customHeight="1" x14ac:dyDescent="0.15">
      <c r="A74" s="788"/>
      <c r="B74" s="796"/>
      <c r="C74" s="194" t="s">
        <v>192</v>
      </c>
      <c r="D74" s="211" t="s">
        <v>131</v>
      </c>
      <c r="E74" s="70"/>
      <c r="F74" s="71"/>
      <c r="G74" s="72"/>
      <c r="H74" s="73"/>
      <c r="I74" s="73"/>
      <c r="J74" s="73"/>
      <c r="K74" s="73"/>
      <c r="L74" s="74"/>
      <c r="M74" s="72"/>
      <c r="N74" s="73"/>
      <c r="O74" s="73"/>
      <c r="P74" s="73">
        <v>2</v>
      </c>
      <c r="Q74" s="73">
        <v>2</v>
      </c>
      <c r="R74" s="75"/>
      <c r="S74" s="76"/>
      <c r="T74" s="73"/>
      <c r="U74" s="73"/>
      <c r="V74" s="73"/>
      <c r="W74" s="73"/>
      <c r="X74" s="74"/>
      <c r="Y74" s="72"/>
      <c r="Z74" s="73"/>
      <c r="AA74" s="73"/>
      <c r="AB74" s="73"/>
      <c r="AC74" s="73"/>
      <c r="AD74" s="74"/>
      <c r="AE74" s="43">
        <f t="shared" ref="AE74:AG94" si="16">G74+J74+M74+P74+S74+V74+Y74+AB74</f>
        <v>2</v>
      </c>
      <c r="AF74" s="44">
        <f t="shared" si="16"/>
        <v>2</v>
      </c>
      <c r="AG74" s="47">
        <f t="shared" si="16"/>
        <v>0</v>
      </c>
      <c r="AH74" s="48"/>
      <c r="AI74" s="8"/>
      <c r="AJ74" s="8"/>
      <c r="AK74" s="8"/>
      <c r="AL74" s="8"/>
    </row>
    <row r="75" spans="1:38" s="9" customFormat="1" ht="11.25" customHeight="1" x14ac:dyDescent="0.15">
      <c r="A75" s="788"/>
      <c r="B75" s="796"/>
      <c r="C75" s="210" t="s">
        <v>120</v>
      </c>
      <c r="D75" s="211" t="s">
        <v>133</v>
      </c>
      <c r="E75" s="70"/>
      <c r="F75" s="71"/>
      <c r="G75" s="72"/>
      <c r="H75" s="73"/>
      <c r="I75" s="73"/>
      <c r="J75" s="73"/>
      <c r="K75" s="73"/>
      <c r="L75" s="74"/>
      <c r="M75" s="72"/>
      <c r="N75" s="73"/>
      <c r="O75" s="73"/>
      <c r="P75" s="73">
        <v>2</v>
      </c>
      <c r="Q75" s="73">
        <v>2</v>
      </c>
      <c r="R75" s="75"/>
      <c r="S75" s="76"/>
      <c r="T75" s="73"/>
      <c r="U75" s="73"/>
      <c r="V75" s="73"/>
      <c r="W75" s="73"/>
      <c r="X75" s="74"/>
      <c r="Y75" s="72"/>
      <c r="Z75" s="73"/>
      <c r="AA75" s="73"/>
      <c r="AB75" s="73"/>
      <c r="AC75" s="73"/>
      <c r="AD75" s="74"/>
      <c r="AE75" s="43">
        <f t="shared" si="16"/>
        <v>2</v>
      </c>
      <c r="AF75" s="44">
        <f t="shared" si="16"/>
        <v>2</v>
      </c>
      <c r="AG75" s="47">
        <f t="shared" si="16"/>
        <v>0</v>
      </c>
      <c r="AH75" s="48"/>
      <c r="AI75" s="8"/>
      <c r="AJ75" s="8"/>
      <c r="AK75" s="8"/>
      <c r="AL75" s="8"/>
    </row>
    <row r="76" spans="1:38" s="9" customFormat="1" ht="11.25" customHeight="1" x14ac:dyDescent="0.15">
      <c r="A76" s="788"/>
      <c r="B76" s="796"/>
      <c r="C76" s="213" t="s">
        <v>76</v>
      </c>
      <c r="D76" s="69" t="s">
        <v>135</v>
      </c>
      <c r="E76" s="70"/>
      <c r="F76" s="71"/>
      <c r="G76" s="72"/>
      <c r="H76" s="73"/>
      <c r="I76" s="73"/>
      <c r="J76" s="73"/>
      <c r="K76" s="73"/>
      <c r="L76" s="74"/>
      <c r="M76" s="72"/>
      <c r="N76" s="73"/>
      <c r="O76" s="73"/>
      <c r="P76" s="73">
        <v>2</v>
      </c>
      <c r="Q76" s="73">
        <v>2</v>
      </c>
      <c r="R76" s="75"/>
      <c r="S76" s="76"/>
      <c r="T76" s="73"/>
      <c r="U76" s="73"/>
      <c r="V76" s="73"/>
      <c r="W76" s="73"/>
      <c r="X76" s="74"/>
      <c r="Y76" s="72"/>
      <c r="Z76" s="73"/>
      <c r="AA76" s="73"/>
      <c r="AB76" s="73"/>
      <c r="AC76" s="73"/>
      <c r="AD76" s="74"/>
      <c r="AE76" s="43">
        <f t="shared" si="16"/>
        <v>2</v>
      </c>
      <c r="AF76" s="44">
        <f t="shared" si="16"/>
        <v>2</v>
      </c>
      <c r="AG76" s="47">
        <f t="shared" si="16"/>
        <v>0</v>
      </c>
      <c r="AH76" s="48"/>
      <c r="AI76" s="8"/>
      <c r="AJ76" s="8"/>
      <c r="AK76" s="8"/>
      <c r="AL76" s="8"/>
    </row>
    <row r="77" spans="1:38" s="9" customFormat="1" ht="11.25" customHeight="1" x14ac:dyDescent="0.15">
      <c r="A77" s="788"/>
      <c r="B77" s="796"/>
      <c r="C77" s="213" t="s">
        <v>76</v>
      </c>
      <c r="D77" s="69" t="s">
        <v>193</v>
      </c>
      <c r="E77" s="70"/>
      <c r="F77" s="71"/>
      <c r="G77" s="72"/>
      <c r="H77" s="73"/>
      <c r="I77" s="73"/>
      <c r="J77" s="73"/>
      <c r="K77" s="73"/>
      <c r="L77" s="74"/>
      <c r="M77" s="72"/>
      <c r="N77" s="73"/>
      <c r="O77" s="73"/>
      <c r="P77" s="73"/>
      <c r="Q77" s="73"/>
      <c r="R77" s="75"/>
      <c r="S77" s="76">
        <v>1</v>
      </c>
      <c r="T77" s="73">
        <v>1</v>
      </c>
      <c r="U77" s="73"/>
      <c r="V77" s="73"/>
      <c r="W77" s="73"/>
      <c r="X77" s="74"/>
      <c r="Y77" s="72"/>
      <c r="Z77" s="73"/>
      <c r="AA77" s="73"/>
      <c r="AB77" s="73"/>
      <c r="AC77" s="73"/>
      <c r="AD77" s="74"/>
      <c r="AE77" s="43">
        <f t="shared" si="16"/>
        <v>1</v>
      </c>
      <c r="AF77" s="44">
        <f t="shared" si="16"/>
        <v>1</v>
      </c>
      <c r="AG77" s="47">
        <f t="shared" si="16"/>
        <v>0</v>
      </c>
      <c r="AH77" s="48"/>
      <c r="AI77" s="8"/>
      <c r="AJ77" s="8"/>
      <c r="AK77" s="8"/>
      <c r="AL77" s="8"/>
    </row>
    <row r="78" spans="1:38" s="9" customFormat="1" ht="11.25" customHeight="1" x14ac:dyDescent="0.15">
      <c r="A78" s="788"/>
      <c r="B78" s="796"/>
      <c r="C78" s="213" t="s">
        <v>194</v>
      </c>
      <c r="D78" s="69" t="s">
        <v>195</v>
      </c>
      <c r="E78" s="70"/>
      <c r="F78" s="71"/>
      <c r="G78" s="72"/>
      <c r="H78" s="73"/>
      <c r="I78" s="73"/>
      <c r="J78" s="73"/>
      <c r="K78" s="73"/>
      <c r="L78" s="74"/>
      <c r="M78" s="72"/>
      <c r="N78" s="73"/>
      <c r="O78" s="73"/>
      <c r="P78" s="73"/>
      <c r="Q78" s="73"/>
      <c r="R78" s="75"/>
      <c r="S78" s="76">
        <v>1</v>
      </c>
      <c r="T78" s="73">
        <v>1</v>
      </c>
      <c r="U78" s="73"/>
      <c r="V78" s="73"/>
      <c r="W78" s="73"/>
      <c r="X78" s="74"/>
      <c r="Y78" s="72"/>
      <c r="Z78" s="73"/>
      <c r="AA78" s="73"/>
      <c r="AB78" s="73"/>
      <c r="AC78" s="73"/>
      <c r="AD78" s="74"/>
      <c r="AE78" s="43">
        <f t="shared" si="16"/>
        <v>1</v>
      </c>
      <c r="AF78" s="44">
        <f t="shared" si="16"/>
        <v>1</v>
      </c>
      <c r="AG78" s="47">
        <f t="shared" si="16"/>
        <v>0</v>
      </c>
      <c r="AH78" s="48"/>
      <c r="AI78" s="8"/>
      <c r="AJ78" s="8"/>
      <c r="AK78" s="8"/>
      <c r="AL78" s="8"/>
    </row>
    <row r="79" spans="1:38" s="9" customFormat="1" ht="11.25" customHeight="1" x14ac:dyDescent="0.15">
      <c r="A79" s="788"/>
      <c r="B79" s="796"/>
      <c r="C79" s="213" t="s">
        <v>134</v>
      </c>
      <c r="D79" s="69" t="s">
        <v>136</v>
      </c>
      <c r="E79" s="70"/>
      <c r="F79" s="71"/>
      <c r="G79" s="72"/>
      <c r="H79" s="73"/>
      <c r="I79" s="73"/>
      <c r="J79" s="73"/>
      <c r="K79" s="73"/>
      <c r="L79" s="74"/>
      <c r="M79" s="72"/>
      <c r="N79" s="73"/>
      <c r="O79" s="73"/>
      <c r="P79" s="73"/>
      <c r="Q79" s="73"/>
      <c r="R79" s="75"/>
      <c r="S79" s="76"/>
      <c r="T79" s="73"/>
      <c r="U79" s="73"/>
      <c r="V79" s="73"/>
      <c r="W79" s="73"/>
      <c r="X79" s="74"/>
      <c r="Y79" s="72">
        <v>2</v>
      </c>
      <c r="Z79" s="73">
        <v>2</v>
      </c>
      <c r="AA79" s="73"/>
      <c r="AB79" s="73"/>
      <c r="AC79" s="73"/>
      <c r="AD79" s="74"/>
      <c r="AE79" s="43">
        <f t="shared" si="16"/>
        <v>2</v>
      </c>
      <c r="AF79" s="44">
        <f t="shared" si="16"/>
        <v>2</v>
      </c>
      <c r="AG79" s="47">
        <f t="shared" si="16"/>
        <v>0</v>
      </c>
      <c r="AH79" s="823"/>
      <c r="AI79" s="823"/>
      <c r="AJ79" s="823"/>
      <c r="AK79" s="8"/>
      <c r="AL79" s="8"/>
    </row>
    <row r="80" spans="1:38" s="9" customFormat="1" ht="11.25" customHeight="1" x14ac:dyDescent="0.15">
      <c r="A80" s="788"/>
      <c r="B80" s="796"/>
      <c r="C80" s="213" t="s">
        <v>34</v>
      </c>
      <c r="D80" s="69" t="s">
        <v>137</v>
      </c>
      <c r="E80" s="70"/>
      <c r="F80" s="71"/>
      <c r="G80" s="72"/>
      <c r="H80" s="73"/>
      <c r="I80" s="73"/>
      <c r="J80" s="73"/>
      <c r="K80" s="73"/>
      <c r="L80" s="74"/>
      <c r="M80" s="72"/>
      <c r="N80" s="73"/>
      <c r="O80" s="73"/>
      <c r="P80" s="73"/>
      <c r="Q80" s="73"/>
      <c r="R80" s="75"/>
      <c r="S80" s="76"/>
      <c r="T80" s="73"/>
      <c r="U80" s="73"/>
      <c r="V80" s="73"/>
      <c r="W80" s="73"/>
      <c r="X80" s="74"/>
      <c r="Y80" s="72">
        <v>2</v>
      </c>
      <c r="Z80" s="73">
        <v>2</v>
      </c>
      <c r="AA80" s="73"/>
      <c r="AB80" s="73"/>
      <c r="AC80" s="73"/>
      <c r="AD80" s="74"/>
      <c r="AE80" s="43">
        <f t="shared" si="16"/>
        <v>2</v>
      </c>
      <c r="AF80" s="44">
        <f t="shared" si="16"/>
        <v>2</v>
      </c>
      <c r="AG80" s="47">
        <f t="shared" si="16"/>
        <v>0</v>
      </c>
      <c r="AH80" s="48"/>
      <c r="AI80" s="8"/>
      <c r="AJ80" s="8"/>
      <c r="AK80" s="8"/>
      <c r="AL80" s="8"/>
    </row>
    <row r="81" spans="1:38" s="9" customFormat="1" ht="11.25" customHeight="1" x14ac:dyDescent="0.15">
      <c r="A81" s="788"/>
      <c r="B81" s="796"/>
      <c r="C81" s="213" t="s">
        <v>56</v>
      </c>
      <c r="D81" s="214" t="s">
        <v>196</v>
      </c>
      <c r="E81" s="70"/>
      <c r="F81" s="71"/>
      <c r="G81" s="72"/>
      <c r="H81" s="73"/>
      <c r="I81" s="73"/>
      <c r="J81" s="73"/>
      <c r="K81" s="73"/>
      <c r="L81" s="74"/>
      <c r="M81" s="72"/>
      <c r="N81" s="73"/>
      <c r="O81" s="73"/>
      <c r="P81" s="73"/>
      <c r="Q81" s="73"/>
      <c r="R81" s="75"/>
      <c r="S81" s="76"/>
      <c r="T81" s="73"/>
      <c r="U81" s="73"/>
      <c r="V81" s="73"/>
      <c r="W81" s="73"/>
      <c r="X81" s="74"/>
      <c r="Y81" s="72">
        <v>2</v>
      </c>
      <c r="Z81" s="73">
        <v>2</v>
      </c>
      <c r="AA81" s="73"/>
      <c r="AB81" s="73"/>
      <c r="AC81" s="73"/>
      <c r="AD81" s="75"/>
      <c r="AE81" s="43">
        <f t="shared" si="16"/>
        <v>2</v>
      </c>
      <c r="AF81" s="44">
        <f t="shared" si="16"/>
        <v>2</v>
      </c>
      <c r="AG81" s="47">
        <f t="shared" si="16"/>
        <v>0</v>
      </c>
      <c r="AH81" s="48"/>
      <c r="AI81" s="8"/>
      <c r="AJ81" s="8"/>
      <c r="AK81" s="8"/>
      <c r="AL81" s="8"/>
    </row>
    <row r="82" spans="1:38" s="9" customFormat="1" ht="11.25" customHeight="1" x14ac:dyDescent="0.15">
      <c r="A82" s="788"/>
      <c r="B82" s="796"/>
      <c r="C82" s="213" t="s">
        <v>76</v>
      </c>
      <c r="D82" s="69" t="s">
        <v>197</v>
      </c>
      <c r="E82" s="70"/>
      <c r="F82" s="71"/>
      <c r="G82" s="72"/>
      <c r="H82" s="73"/>
      <c r="I82" s="73"/>
      <c r="J82" s="73"/>
      <c r="K82" s="73"/>
      <c r="L82" s="74"/>
      <c r="M82" s="72"/>
      <c r="N82" s="73"/>
      <c r="O82" s="73"/>
      <c r="P82" s="73"/>
      <c r="Q82" s="73"/>
      <c r="R82" s="75"/>
      <c r="S82" s="76"/>
      <c r="T82" s="73"/>
      <c r="U82" s="73"/>
      <c r="V82" s="73"/>
      <c r="W82" s="73"/>
      <c r="X82" s="74"/>
      <c r="Y82" s="72">
        <v>2</v>
      </c>
      <c r="Z82" s="73">
        <v>2</v>
      </c>
      <c r="AA82" s="73"/>
      <c r="AB82" s="73"/>
      <c r="AC82" s="73"/>
      <c r="AD82" s="74"/>
      <c r="AE82" s="43">
        <f t="shared" si="16"/>
        <v>2</v>
      </c>
      <c r="AF82" s="44">
        <f t="shared" si="16"/>
        <v>2</v>
      </c>
      <c r="AG82" s="47">
        <f t="shared" si="16"/>
        <v>0</v>
      </c>
      <c r="AH82" s="48"/>
      <c r="AI82" s="8"/>
      <c r="AJ82" s="8"/>
      <c r="AK82" s="8"/>
      <c r="AL82" s="8"/>
    </row>
    <row r="83" spans="1:38" s="9" customFormat="1" ht="11.25" customHeight="1" x14ac:dyDescent="0.15">
      <c r="A83" s="788"/>
      <c r="B83" s="796"/>
      <c r="C83" s="213" t="s">
        <v>64</v>
      </c>
      <c r="D83" s="69" t="s">
        <v>141</v>
      </c>
      <c r="E83" s="70"/>
      <c r="F83" s="71"/>
      <c r="G83" s="72"/>
      <c r="H83" s="73"/>
      <c r="I83" s="73"/>
      <c r="J83" s="73"/>
      <c r="K83" s="73"/>
      <c r="L83" s="74"/>
      <c r="M83" s="72"/>
      <c r="N83" s="73"/>
      <c r="O83" s="73"/>
      <c r="P83" s="73"/>
      <c r="Q83" s="73"/>
      <c r="R83" s="75"/>
      <c r="S83" s="76"/>
      <c r="T83" s="73"/>
      <c r="U83" s="73"/>
      <c r="V83" s="73"/>
      <c r="W83" s="73"/>
      <c r="X83" s="74"/>
      <c r="Y83" s="72"/>
      <c r="Z83" s="73"/>
      <c r="AA83" s="73"/>
      <c r="AB83" s="73">
        <v>2</v>
      </c>
      <c r="AC83" s="73">
        <v>2</v>
      </c>
      <c r="AD83" s="74"/>
      <c r="AE83" s="43">
        <f t="shared" si="16"/>
        <v>2</v>
      </c>
      <c r="AF83" s="44">
        <f t="shared" si="16"/>
        <v>2</v>
      </c>
      <c r="AG83" s="47">
        <f t="shared" si="16"/>
        <v>0</v>
      </c>
      <c r="AH83" s="48"/>
      <c r="AI83" s="8"/>
      <c r="AJ83" s="8"/>
      <c r="AK83" s="8"/>
      <c r="AL83" s="8"/>
    </row>
    <row r="84" spans="1:38" s="9" customFormat="1" ht="11.25" customHeight="1" x14ac:dyDescent="0.15">
      <c r="A84" s="788"/>
      <c r="B84" s="796"/>
      <c r="C84" s="213" t="s">
        <v>76</v>
      </c>
      <c r="D84" s="69" t="s">
        <v>142</v>
      </c>
      <c r="E84" s="70"/>
      <c r="F84" s="71"/>
      <c r="G84" s="72"/>
      <c r="H84" s="73"/>
      <c r="I84" s="73"/>
      <c r="J84" s="73"/>
      <c r="K84" s="73"/>
      <c r="L84" s="74"/>
      <c r="M84" s="72"/>
      <c r="N84" s="73"/>
      <c r="O84" s="73"/>
      <c r="P84" s="73"/>
      <c r="Q84" s="73"/>
      <c r="R84" s="75"/>
      <c r="S84" s="76"/>
      <c r="T84" s="73"/>
      <c r="U84" s="73"/>
      <c r="V84" s="73"/>
      <c r="W84" s="73"/>
      <c r="X84" s="74"/>
      <c r="Y84" s="72"/>
      <c r="Z84" s="73"/>
      <c r="AA84" s="73"/>
      <c r="AB84" s="73">
        <v>2</v>
      </c>
      <c r="AC84" s="73">
        <v>2</v>
      </c>
      <c r="AD84" s="74"/>
      <c r="AE84" s="43">
        <f t="shared" si="16"/>
        <v>2</v>
      </c>
      <c r="AF84" s="44">
        <f t="shared" si="16"/>
        <v>2</v>
      </c>
      <c r="AG84" s="47">
        <f t="shared" si="16"/>
        <v>0</v>
      </c>
      <c r="AH84" s="48"/>
      <c r="AI84" s="8"/>
      <c r="AJ84" s="8"/>
      <c r="AK84" s="8"/>
      <c r="AL84" s="8"/>
    </row>
    <row r="85" spans="1:38" s="9" customFormat="1" ht="11.25" customHeight="1" x14ac:dyDescent="0.15">
      <c r="A85" s="788"/>
      <c r="B85" s="796"/>
      <c r="C85" s="213" t="s">
        <v>104</v>
      </c>
      <c r="D85" s="69" t="s">
        <v>143</v>
      </c>
      <c r="E85" s="70"/>
      <c r="F85" s="71"/>
      <c r="G85" s="72"/>
      <c r="H85" s="73"/>
      <c r="I85" s="73"/>
      <c r="J85" s="73"/>
      <c r="K85" s="73"/>
      <c r="L85" s="74"/>
      <c r="M85" s="72"/>
      <c r="N85" s="73"/>
      <c r="O85" s="73"/>
      <c r="P85" s="73"/>
      <c r="Q85" s="73"/>
      <c r="R85" s="75"/>
      <c r="S85" s="76"/>
      <c r="T85" s="73"/>
      <c r="U85" s="73"/>
      <c r="V85" s="73"/>
      <c r="W85" s="73"/>
      <c r="X85" s="74"/>
      <c r="Y85" s="72"/>
      <c r="Z85" s="73"/>
      <c r="AA85" s="73"/>
      <c r="AB85" s="73">
        <v>2</v>
      </c>
      <c r="AC85" s="73">
        <v>2</v>
      </c>
      <c r="AD85" s="74"/>
      <c r="AE85" s="43">
        <f t="shared" si="16"/>
        <v>2</v>
      </c>
      <c r="AF85" s="44">
        <f t="shared" si="16"/>
        <v>2</v>
      </c>
      <c r="AG85" s="47">
        <f t="shared" si="16"/>
        <v>0</v>
      </c>
      <c r="AH85" s="48"/>
      <c r="AI85" s="8"/>
      <c r="AJ85" s="8"/>
      <c r="AK85" s="8"/>
      <c r="AL85" s="8"/>
    </row>
    <row r="86" spans="1:38" s="9" customFormat="1" ht="11.25" customHeight="1" x14ac:dyDescent="0.15">
      <c r="A86" s="788"/>
      <c r="B86" s="796"/>
      <c r="C86" s="215"/>
      <c r="D86" s="216" t="s">
        <v>39</v>
      </c>
      <c r="E86" s="60"/>
      <c r="F86" s="61"/>
      <c r="G86" s="62">
        <f t="shared" ref="G86:AD86" si="17">SUM(G72:G85)</f>
        <v>0</v>
      </c>
      <c r="H86" s="63">
        <f t="shared" si="17"/>
        <v>0</v>
      </c>
      <c r="I86" s="63">
        <f t="shared" si="17"/>
        <v>0</v>
      </c>
      <c r="J86" s="63">
        <f t="shared" si="17"/>
        <v>3</v>
      </c>
      <c r="K86" s="63">
        <f t="shared" si="17"/>
        <v>3</v>
      </c>
      <c r="L86" s="64">
        <f t="shared" si="17"/>
        <v>0</v>
      </c>
      <c r="M86" s="62">
        <f t="shared" si="17"/>
        <v>0</v>
      </c>
      <c r="N86" s="63">
        <f t="shared" si="17"/>
        <v>0</v>
      </c>
      <c r="O86" s="63">
        <f t="shared" si="17"/>
        <v>0</v>
      </c>
      <c r="P86" s="63">
        <f t="shared" si="17"/>
        <v>6</v>
      </c>
      <c r="Q86" s="63">
        <f t="shared" si="17"/>
        <v>6</v>
      </c>
      <c r="R86" s="65">
        <f t="shared" si="17"/>
        <v>0</v>
      </c>
      <c r="S86" s="66">
        <f t="shared" si="17"/>
        <v>2</v>
      </c>
      <c r="T86" s="63">
        <f t="shared" si="17"/>
        <v>2</v>
      </c>
      <c r="U86" s="63">
        <f t="shared" si="17"/>
        <v>0</v>
      </c>
      <c r="V86" s="63">
        <f t="shared" si="17"/>
        <v>0</v>
      </c>
      <c r="W86" s="63">
        <f t="shared" si="17"/>
        <v>0</v>
      </c>
      <c r="X86" s="64">
        <f t="shared" si="17"/>
        <v>0</v>
      </c>
      <c r="Y86" s="62">
        <f t="shared" si="17"/>
        <v>8</v>
      </c>
      <c r="Z86" s="63">
        <f t="shared" si="17"/>
        <v>8</v>
      </c>
      <c r="AA86" s="63">
        <f t="shared" si="17"/>
        <v>0</v>
      </c>
      <c r="AB86" s="63">
        <f t="shared" si="17"/>
        <v>6</v>
      </c>
      <c r="AC86" s="63">
        <f t="shared" si="17"/>
        <v>6</v>
      </c>
      <c r="AD86" s="65">
        <f t="shared" si="17"/>
        <v>0</v>
      </c>
      <c r="AE86" s="62">
        <f>G86+J86+M86+P86+S86+V86+Y86+AB86</f>
        <v>25</v>
      </c>
      <c r="AF86" s="63">
        <f t="shared" si="16"/>
        <v>25</v>
      </c>
      <c r="AG86" s="67">
        <f t="shared" si="16"/>
        <v>0</v>
      </c>
      <c r="AH86" s="48"/>
      <c r="AI86" s="8"/>
      <c r="AJ86" s="8"/>
      <c r="AK86" s="8"/>
      <c r="AL86" s="8"/>
    </row>
    <row r="87" spans="1:38" s="9" customFormat="1" ht="11.25" customHeight="1" x14ac:dyDescent="0.15">
      <c r="A87" s="789"/>
      <c r="B87" s="784" t="s">
        <v>144</v>
      </c>
      <c r="C87" s="785"/>
      <c r="D87" s="786"/>
      <c r="E87" s="217"/>
      <c r="F87" s="218"/>
      <c r="G87" s="219">
        <f t="shared" ref="G87:AD87" si="18">G71+G86</f>
        <v>2</v>
      </c>
      <c r="H87" s="220">
        <f t="shared" si="18"/>
        <v>2</v>
      </c>
      <c r="I87" s="220">
        <f t="shared" si="18"/>
        <v>0</v>
      </c>
      <c r="J87" s="220">
        <f t="shared" si="18"/>
        <v>6</v>
      </c>
      <c r="K87" s="220">
        <f t="shared" si="18"/>
        <v>5</v>
      </c>
      <c r="L87" s="221">
        <f t="shared" si="18"/>
        <v>2</v>
      </c>
      <c r="M87" s="219">
        <f t="shared" si="18"/>
        <v>4</v>
      </c>
      <c r="N87" s="220">
        <f t="shared" si="18"/>
        <v>2</v>
      </c>
      <c r="O87" s="220">
        <f t="shared" si="18"/>
        <v>4</v>
      </c>
      <c r="P87" s="220">
        <f t="shared" si="18"/>
        <v>9</v>
      </c>
      <c r="Q87" s="220">
        <f t="shared" si="18"/>
        <v>8</v>
      </c>
      <c r="R87" s="222">
        <f t="shared" si="18"/>
        <v>2</v>
      </c>
      <c r="S87" s="219">
        <f t="shared" si="18"/>
        <v>20</v>
      </c>
      <c r="T87" s="220">
        <f t="shared" si="18"/>
        <v>13</v>
      </c>
      <c r="U87" s="220">
        <f t="shared" si="18"/>
        <v>20</v>
      </c>
      <c r="V87" s="220">
        <f t="shared" si="18"/>
        <v>17</v>
      </c>
      <c r="W87" s="220">
        <f t="shared" si="18"/>
        <v>7</v>
      </c>
      <c r="X87" s="222">
        <f t="shared" si="18"/>
        <v>29</v>
      </c>
      <c r="Y87" s="223">
        <f t="shared" si="18"/>
        <v>25</v>
      </c>
      <c r="Z87" s="220">
        <f t="shared" si="18"/>
        <v>18</v>
      </c>
      <c r="AA87" s="220">
        <f t="shared" si="18"/>
        <v>20</v>
      </c>
      <c r="AB87" s="220">
        <f t="shared" si="18"/>
        <v>17</v>
      </c>
      <c r="AC87" s="220">
        <f t="shared" si="18"/>
        <v>14</v>
      </c>
      <c r="AD87" s="222">
        <f t="shared" si="18"/>
        <v>8</v>
      </c>
      <c r="AE87" s="219">
        <f>G87+J87+M87+P87+S87+V87+Y87+AB87</f>
        <v>100</v>
      </c>
      <c r="AF87" s="220">
        <f t="shared" si="16"/>
        <v>69</v>
      </c>
      <c r="AG87" s="224">
        <f t="shared" si="16"/>
        <v>85</v>
      </c>
      <c r="AH87" s="48"/>
      <c r="AI87" s="8"/>
      <c r="AJ87" s="8"/>
      <c r="AK87" s="8"/>
      <c r="AL87" s="8"/>
    </row>
    <row r="88" spans="1:38" s="9" customFormat="1" ht="11.25" customHeight="1" x14ac:dyDescent="0.15">
      <c r="A88" s="797" t="s">
        <v>145</v>
      </c>
      <c r="B88" s="798"/>
      <c r="C88" s="225"/>
      <c r="D88" s="29" t="s">
        <v>146</v>
      </c>
      <c r="E88" s="30"/>
      <c r="F88" s="31"/>
      <c r="G88" s="226"/>
      <c r="H88" s="227"/>
      <c r="I88" s="227"/>
      <c r="J88" s="227"/>
      <c r="K88" s="227"/>
      <c r="L88" s="228"/>
      <c r="M88" s="226">
        <v>2</v>
      </c>
      <c r="N88" s="227">
        <v>2</v>
      </c>
      <c r="O88" s="227"/>
      <c r="P88" s="227"/>
      <c r="Q88" s="227"/>
      <c r="R88" s="229"/>
      <c r="S88" s="227"/>
      <c r="T88" s="227"/>
      <c r="U88" s="227"/>
      <c r="V88" s="227"/>
      <c r="W88" s="227"/>
      <c r="X88" s="229"/>
      <c r="Y88" s="68"/>
      <c r="Z88" s="34"/>
      <c r="AA88" s="34"/>
      <c r="AB88" s="34"/>
      <c r="AC88" s="34"/>
      <c r="AD88" s="35"/>
      <c r="AE88" s="36">
        <f>G88+J88+M88+P88+S88+V88+Y88+AB88</f>
        <v>2</v>
      </c>
      <c r="AF88" s="34">
        <f t="shared" si="16"/>
        <v>2</v>
      </c>
      <c r="AG88" s="38">
        <f t="shared" si="16"/>
        <v>0</v>
      </c>
      <c r="AH88" s="48"/>
      <c r="AI88" s="8"/>
      <c r="AJ88" s="8"/>
      <c r="AK88" s="8"/>
      <c r="AL88" s="8"/>
    </row>
    <row r="89" spans="1:38" s="9" customFormat="1" ht="11.25" customHeight="1" x14ac:dyDescent="0.15">
      <c r="A89" s="799"/>
      <c r="B89" s="800"/>
      <c r="C89" s="230"/>
      <c r="D89" s="40" t="s">
        <v>147</v>
      </c>
      <c r="E89" s="41"/>
      <c r="F89" s="42"/>
      <c r="G89" s="231"/>
      <c r="H89" s="232"/>
      <c r="I89" s="232"/>
      <c r="J89" s="232"/>
      <c r="K89" s="232"/>
      <c r="L89" s="233"/>
      <c r="M89" s="231">
        <v>2</v>
      </c>
      <c r="N89" s="232">
        <v>2</v>
      </c>
      <c r="O89" s="232"/>
      <c r="P89" s="232"/>
      <c r="Q89" s="232"/>
      <c r="R89" s="234"/>
      <c r="S89" s="232"/>
      <c r="T89" s="232"/>
      <c r="U89" s="232"/>
      <c r="V89" s="232"/>
      <c r="W89" s="232"/>
      <c r="X89" s="234"/>
      <c r="Y89" s="57"/>
      <c r="Z89" s="44"/>
      <c r="AA89" s="44"/>
      <c r="AB89" s="44"/>
      <c r="AC89" s="44"/>
      <c r="AD89" s="45"/>
      <c r="AE89" s="43">
        <f>G89+J89+M89+P89+S89+V89+Y89+AB89</f>
        <v>2</v>
      </c>
      <c r="AF89" s="44">
        <f t="shared" si="16"/>
        <v>2</v>
      </c>
      <c r="AG89" s="47">
        <f t="shared" si="16"/>
        <v>0</v>
      </c>
      <c r="AH89" s="48"/>
      <c r="AI89" s="8"/>
      <c r="AJ89" s="8"/>
      <c r="AK89" s="8"/>
      <c r="AL89" s="8"/>
    </row>
    <row r="90" spans="1:38" s="9" customFormat="1" ht="11.25" customHeight="1" x14ac:dyDescent="0.15">
      <c r="A90" s="799"/>
      <c r="B90" s="800"/>
      <c r="C90" s="230"/>
      <c r="D90" s="40" t="s">
        <v>148</v>
      </c>
      <c r="E90" s="41"/>
      <c r="F90" s="42"/>
      <c r="G90" s="231"/>
      <c r="H90" s="232"/>
      <c r="I90" s="232"/>
      <c r="J90" s="232"/>
      <c r="K90" s="232"/>
      <c r="L90" s="233"/>
      <c r="M90" s="231"/>
      <c r="N90" s="232"/>
      <c r="O90" s="232"/>
      <c r="P90" s="232">
        <v>2</v>
      </c>
      <c r="Q90" s="232">
        <v>2</v>
      </c>
      <c r="R90" s="234"/>
      <c r="S90" s="232"/>
      <c r="T90" s="232"/>
      <c r="U90" s="232"/>
      <c r="V90" s="232"/>
      <c r="W90" s="232"/>
      <c r="X90" s="234"/>
      <c r="Y90" s="57"/>
      <c r="Z90" s="44"/>
      <c r="AA90" s="44"/>
      <c r="AB90" s="44"/>
      <c r="AC90" s="44"/>
      <c r="AD90" s="45"/>
      <c r="AE90" s="43">
        <f t="shared" ref="AE90:AG98" si="19">G90+J90+M90+P90+S90+V90+Y90+AB90</f>
        <v>2</v>
      </c>
      <c r="AF90" s="44">
        <f t="shared" si="16"/>
        <v>2</v>
      </c>
      <c r="AG90" s="47">
        <f t="shared" si="16"/>
        <v>0</v>
      </c>
      <c r="AH90" s="48"/>
      <c r="AI90" s="8"/>
      <c r="AJ90" s="8"/>
      <c r="AK90" s="8"/>
      <c r="AL90" s="8"/>
    </row>
    <row r="91" spans="1:38" s="9" customFormat="1" ht="11.25" customHeight="1" x14ac:dyDescent="0.15">
      <c r="A91" s="799"/>
      <c r="B91" s="800"/>
      <c r="C91" s="230"/>
      <c r="D91" s="40" t="s">
        <v>149</v>
      </c>
      <c r="E91" s="41"/>
      <c r="F91" s="42"/>
      <c r="G91" s="231"/>
      <c r="H91" s="232"/>
      <c r="I91" s="232"/>
      <c r="J91" s="232"/>
      <c r="K91" s="232"/>
      <c r="L91" s="233"/>
      <c r="M91" s="231"/>
      <c r="N91" s="232"/>
      <c r="O91" s="232"/>
      <c r="P91" s="232">
        <v>2</v>
      </c>
      <c r="Q91" s="232">
        <v>2</v>
      </c>
      <c r="R91" s="234"/>
      <c r="S91" s="232"/>
      <c r="T91" s="232"/>
      <c r="U91" s="232"/>
      <c r="V91" s="232"/>
      <c r="W91" s="232"/>
      <c r="X91" s="234"/>
      <c r="Y91" s="57"/>
      <c r="Z91" s="44"/>
      <c r="AA91" s="44"/>
      <c r="AB91" s="44"/>
      <c r="AC91" s="44"/>
      <c r="AD91" s="45"/>
      <c r="AE91" s="43">
        <f t="shared" si="19"/>
        <v>2</v>
      </c>
      <c r="AF91" s="44">
        <f t="shared" si="16"/>
        <v>2</v>
      </c>
      <c r="AG91" s="47">
        <f t="shared" si="16"/>
        <v>0</v>
      </c>
      <c r="AH91" s="48"/>
      <c r="AI91" s="8"/>
      <c r="AJ91" s="8"/>
      <c r="AK91" s="8"/>
      <c r="AL91" s="8"/>
    </row>
    <row r="92" spans="1:38" s="9" customFormat="1" ht="11.25" customHeight="1" x14ac:dyDescent="0.15">
      <c r="A92" s="799"/>
      <c r="B92" s="800"/>
      <c r="C92" s="230"/>
      <c r="D92" s="40" t="s">
        <v>150</v>
      </c>
      <c r="E92" s="41"/>
      <c r="F92" s="42"/>
      <c r="G92" s="231"/>
      <c r="H92" s="232"/>
      <c r="I92" s="232"/>
      <c r="J92" s="232"/>
      <c r="K92" s="232"/>
      <c r="L92" s="233"/>
      <c r="M92" s="231"/>
      <c r="N92" s="232"/>
      <c r="O92" s="232"/>
      <c r="P92" s="232"/>
      <c r="Q92" s="232"/>
      <c r="R92" s="234"/>
      <c r="S92" s="232">
        <v>2</v>
      </c>
      <c r="T92" s="232">
        <v>2</v>
      </c>
      <c r="U92" s="232"/>
      <c r="V92" s="232"/>
      <c r="W92" s="232"/>
      <c r="X92" s="234"/>
      <c r="Y92" s="57"/>
      <c r="Z92" s="44"/>
      <c r="AA92" s="44"/>
      <c r="AB92" s="44"/>
      <c r="AC92" s="44"/>
      <c r="AD92" s="45"/>
      <c r="AE92" s="43">
        <f t="shared" si="19"/>
        <v>2</v>
      </c>
      <c r="AF92" s="44">
        <f t="shared" si="16"/>
        <v>2</v>
      </c>
      <c r="AG92" s="47">
        <f t="shared" si="16"/>
        <v>0</v>
      </c>
      <c r="AH92" s="48"/>
      <c r="AI92" s="8"/>
      <c r="AJ92" s="8"/>
      <c r="AK92" s="8"/>
      <c r="AL92" s="8"/>
    </row>
    <row r="93" spans="1:38" s="9" customFormat="1" ht="11.25" customHeight="1" x14ac:dyDescent="0.15">
      <c r="A93" s="799"/>
      <c r="B93" s="800"/>
      <c r="C93" s="230"/>
      <c r="D93" s="40" t="s">
        <v>151</v>
      </c>
      <c r="E93" s="41"/>
      <c r="F93" s="42"/>
      <c r="G93" s="231"/>
      <c r="H93" s="232"/>
      <c r="I93" s="232"/>
      <c r="J93" s="232"/>
      <c r="K93" s="232"/>
      <c r="L93" s="233"/>
      <c r="M93" s="231"/>
      <c r="N93" s="232"/>
      <c r="O93" s="232"/>
      <c r="P93" s="232"/>
      <c r="Q93" s="232"/>
      <c r="R93" s="234"/>
      <c r="S93" s="232">
        <v>2</v>
      </c>
      <c r="T93" s="232">
        <v>2</v>
      </c>
      <c r="U93" s="232"/>
      <c r="V93" s="232"/>
      <c r="W93" s="232"/>
      <c r="X93" s="234"/>
      <c r="Y93" s="57"/>
      <c r="Z93" s="44"/>
      <c r="AA93" s="44"/>
      <c r="AB93" s="44"/>
      <c r="AC93" s="44"/>
      <c r="AD93" s="45"/>
      <c r="AE93" s="43">
        <f t="shared" si="19"/>
        <v>2</v>
      </c>
      <c r="AF93" s="44">
        <f t="shared" si="16"/>
        <v>2</v>
      </c>
      <c r="AG93" s="47">
        <f t="shared" si="16"/>
        <v>0</v>
      </c>
      <c r="AH93" s="48"/>
      <c r="AI93" s="8"/>
      <c r="AJ93" s="8"/>
      <c r="AK93" s="8"/>
      <c r="AL93" s="8"/>
    </row>
    <row r="94" spans="1:38" s="9" customFormat="1" ht="11.25" customHeight="1" x14ac:dyDescent="0.15">
      <c r="A94" s="799"/>
      <c r="B94" s="800"/>
      <c r="C94" s="230"/>
      <c r="D94" s="235" t="s">
        <v>152</v>
      </c>
      <c r="E94" s="41"/>
      <c r="F94" s="42"/>
      <c r="G94" s="231"/>
      <c r="H94" s="232"/>
      <c r="I94" s="232"/>
      <c r="J94" s="232"/>
      <c r="K94" s="232"/>
      <c r="L94" s="233"/>
      <c r="M94" s="231"/>
      <c r="N94" s="232"/>
      <c r="O94" s="232"/>
      <c r="P94" s="232"/>
      <c r="Q94" s="232"/>
      <c r="R94" s="234"/>
      <c r="S94" s="232"/>
      <c r="T94" s="232"/>
      <c r="U94" s="232"/>
      <c r="V94" s="232">
        <v>2</v>
      </c>
      <c r="W94" s="232">
        <v>2</v>
      </c>
      <c r="X94" s="234"/>
      <c r="Y94" s="57"/>
      <c r="Z94" s="44"/>
      <c r="AA94" s="44"/>
      <c r="AB94" s="44"/>
      <c r="AC94" s="44"/>
      <c r="AD94" s="45"/>
      <c r="AE94" s="43">
        <f t="shared" si="19"/>
        <v>2</v>
      </c>
      <c r="AF94" s="44">
        <f t="shared" si="16"/>
        <v>2</v>
      </c>
      <c r="AG94" s="47">
        <f t="shared" si="16"/>
        <v>0</v>
      </c>
      <c r="AH94" s="48"/>
      <c r="AI94" s="8"/>
      <c r="AJ94" s="8"/>
      <c r="AK94" s="8"/>
      <c r="AL94" s="8"/>
    </row>
    <row r="95" spans="1:38" s="9" customFormat="1" ht="11.25" customHeight="1" x14ac:dyDescent="0.15">
      <c r="A95" s="799"/>
      <c r="B95" s="800"/>
      <c r="C95" s="230"/>
      <c r="D95" s="40" t="s">
        <v>153</v>
      </c>
      <c r="E95" s="41"/>
      <c r="F95" s="42"/>
      <c r="G95" s="231"/>
      <c r="H95" s="232"/>
      <c r="I95" s="232"/>
      <c r="J95" s="232"/>
      <c r="K95" s="232"/>
      <c r="L95" s="233"/>
      <c r="M95" s="231"/>
      <c r="N95" s="232"/>
      <c r="O95" s="232"/>
      <c r="P95" s="232"/>
      <c r="Q95" s="232"/>
      <c r="R95" s="234"/>
      <c r="S95" s="236"/>
      <c r="T95" s="237"/>
      <c r="U95" s="232"/>
      <c r="V95" s="237">
        <v>2</v>
      </c>
      <c r="W95" s="237">
        <v>2</v>
      </c>
      <c r="X95" s="234"/>
      <c r="Y95" s="238"/>
      <c r="Z95" s="239"/>
      <c r="AA95" s="44"/>
      <c r="AB95" s="239"/>
      <c r="AC95" s="239"/>
      <c r="AD95" s="45"/>
      <c r="AE95" s="43">
        <f t="shared" si="19"/>
        <v>2</v>
      </c>
      <c r="AF95" s="44">
        <f t="shared" si="19"/>
        <v>2</v>
      </c>
      <c r="AG95" s="47">
        <f t="shared" si="19"/>
        <v>0</v>
      </c>
      <c r="AH95" s="48"/>
      <c r="AI95" s="8"/>
      <c r="AJ95" s="8"/>
      <c r="AK95" s="8"/>
      <c r="AL95" s="8"/>
    </row>
    <row r="96" spans="1:38" s="9" customFormat="1" ht="11.25" customHeight="1" x14ac:dyDescent="0.15">
      <c r="A96" s="799"/>
      <c r="B96" s="800"/>
      <c r="C96" s="230"/>
      <c r="D96" s="40" t="s">
        <v>154</v>
      </c>
      <c r="E96" s="41"/>
      <c r="F96" s="42"/>
      <c r="G96" s="231"/>
      <c r="H96" s="232"/>
      <c r="I96" s="232"/>
      <c r="J96" s="232"/>
      <c r="K96" s="232"/>
      <c r="L96" s="233"/>
      <c r="M96" s="231"/>
      <c r="N96" s="232"/>
      <c r="O96" s="232"/>
      <c r="P96" s="232"/>
      <c r="Q96" s="232"/>
      <c r="R96" s="234"/>
      <c r="S96" s="232"/>
      <c r="T96" s="232"/>
      <c r="U96" s="232"/>
      <c r="V96" s="232"/>
      <c r="W96" s="232"/>
      <c r="X96" s="234"/>
      <c r="Y96" s="57">
        <v>2</v>
      </c>
      <c r="Z96" s="44">
        <v>2</v>
      </c>
      <c r="AA96" s="44"/>
      <c r="AB96" s="44"/>
      <c r="AC96" s="44"/>
      <c r="AD96" s="45"/>
      <c r="AE96" s="43">
        <f t="shared" si="19"/>
        <v>2</v>
      </c>
      <c r="AF96" s="44">
        <f t="shared" si="19"/>
        <v>2</v>
      </c>
      <c r="AG96" s="47">
        <f t="shared" si="19"/>
        <v>0</v>
      </c>
      <c r="AH96" s="48"/>
      <c r="AI96" s="8"/>
      <c r="AJ96" s="8"/>
      <c r="AK96" s="8"/>
      <c r="AL96" s="8"/>
    </row>
    <row r="97" spans="1:42" s="9" customFormat="1" ht="11.25" customHeight="1" x14ac:dyDescent="0.15">
      <c r="A97" s="799"/>
      <c r="B97" s="800"/>
      <c r="C97" s="230"/>
      <c r="D97" s="40" t="s">
        <v>198</v>
      </c>
      <c r="E97" s="41"/>
      <c r="F97" s="42"/>
      <c r="G97" s="231"/>
      <c r="H97" s="232"/>
      <c r="I97" s="232"/>
      <c r="J97" s="232"/>
      <c r="K97" s="232"/>
      <c r="L97" s="233"/>
      <c r="M97" s="231"/>
      <c r="N97" s="232"/>
      <c r="O97" s="232"/>
      <c r="P97" s="232"/>
      <c r="Q97" s="232"/>
      <c r="R97" s="234"/>
      <c r="S97" s="232"/>
      <c r="T97" s="232"/>
      <c r="U97" s="232"/>
      <c r="V97" s="232"/>
      <c r="W97" s="232"/>
      <c r="X97" s="234"/>
      <c r="Y97" s="57">
        <v>1</v>
      </c>
      <c r="Z97" s="44" t="s">
        <v>38</v>
      </c>
      <c r="AA97" s="44"/>
      <c r="AB97" s="44">
        <v>1</v>
      </c>
      <c r="AC97" s="44" t="s">
        <v>38</v>
      </c>
      <c r="AD97" s="45"/>
      <c r="AE97" s="43">
        <f t="shared" si="19"/>
        <v>2</v>
      </c>
      <c r="AF97" s="44">
        <v>0</v>
      </c>
      <c r="AG97" s="47">
        <f t="shared" si="19"/>
        <v>0</v>
      </c>
      <c r="AH97" s="48"/>
      <c r="AI97" s="8"/>
      <c r="AJ97" s="8"/>
      <c r="AK97" s="8"/>
      <c r="AL97" s="8"/>
    </row>
    <row r="98" spans="1:42" s="9" customFormat="1" ht="11.25" customHeight="1" x14ac:dyDescent="0.15">
      <c r="A98" s="799"/>
      <c r="B98" s="800"/>
      <c r="C98" s="230"/>
      <c r="D98" s="40" t="s">
        <v>156</v>
      </c>
      <c r="E98" s="41"/>
      <c r="F98" s="42"/>
      <c r="G98" s="231"/>
      <c r="H98" s="232"/>
      <c r="I98" s="232"/>
      <c r="J98" s="232"/>
      <c r="K98" s="232"/>
      <c r="L98" s="233"/>
      <c r="M98" s="231"/>
      <c r="N98" s="232"/>
      <c r="O98" s="232"/>
      <c r="P98" s="232"/>
      <c r="Q98" s="232"/>
      <c r="R98" s="234"/>
      <c r="S98" s="242"/>
      <c r="T98" s="232"/>
      <c r="U98" s="232"/>
      <c r="V98" s="232"/>
      <c r="W98" s="232"/>
      <c r="X98" s="243"/>
      <c r="Y98" s="57"/>
      <c r="Z98" s="44"/>
      <c r="AA98" s="44"/>
      <c r="AB98" s="44">
        <v>2</v>
      </c>
      <c r="AC98" s="44"/>
      <c r="AD98" s="46" t="s">
        <v>157</v>
      </c>
      <c r="AE98" s="43">
        <f t="shared" si="19"/>
        <v>2</v>
      </c>
      <c r="AF98" s="44">
        <f t="shared" si="19"/>
        <v>0</v>
      </c>
      <c r="AG98" s="47" t="s">
        <v>165</v>
      </c>
      <c r="AH98" s="48"/>
      <c r="AI98" s="8"/>
      <c r="AJ98" s="8"/>
      <c r="AK98" s="8"/>
      <c r="AL98" s="8"/>
    </row>
    <row r="99" spans="1:42" s="9" customFormat="1" ht="11.25" customHeight="1" x14ac:dyDescent="0.15">
      <c r="A99" s="801"/>
      <c r="B99" s="802"/>
      <c r="C99" s="244"/>
      <c r="D99" s="59" t="s">
        <v>159</v>
      </c>
      <c r="E99" s="60"/>
      <c r="F99" s="61"/>
      <c r="G99" s="62">
        <f t="shared" ref="G99:X99" si="20">SUM(G88:G98)</f>
        <v>0</v>
      </c>
      <c r="H99" s="63">
        <f t="shared" si="20"/>
        <v>0</v>
      </c>
      <c r="I99" s="63">
        <f t="shared" si="20"/>
        <v>0</v>
      </c>
      <c r="J99" s="63">
        <f t="shared" si="20"/>
        <v>0</v>
      </c>
      <c r="K99" s="63">
        <f t="shared" si="20"/>
        <v>0</v>
      </c>
      <c r="L99" s="64">
        <f t="shared" si="20"/>
        <v>0</v>
      </c>
      <c r="M99" s="62">
        <f t="shared" si="20"/>
        <v>4</v>
      </c>
      <c r="N99" s="63">
        <f t="shared" si="20"/>
        <v>4</v>
      </c>
      <c r="O99" s="63">
        <f t="shared" si="20"/>
        <v>0</v>
      </c>
      <c r="P99" s="63">
        <f t="shared" si="20"/>
        <v>4</v>
      </c>
      <c r="Q99" s="63">
        <f t="shared" si="20"/>
        <v>4</v>
      </c>
      <c r="R99" s="65">
        <f t="shared" si="20"/>
        <v>0</v>
      </c>
      <c r="S99" s="66">
        <f t="shared" si="20"/>
        <v>4</v>
      </c>
      <c r="T99" s="63">
        <f t="shared" si="20"/>
        <v>4</v>
      </c>
      <c r="U99" s="63">
        <f t="shared" si="20"/>
        <v>0</v>
      </c>
      <c r="V99" s="63">
        <f t="shared" si="20"/>
        <v>4</v>
      </c>
      <c r="W99" s="63">
        <f t="shared" si="20"/>
        <v>4</v>
      </c>
      <c r="X99" s="64">
        <f t="shared" si="20"/>
        <v>0</v>
      </c>
      <c r="Y99" s="62">
        <f>SUM(Y88:Y98)</f>
        <v>3</v>
      </c>
      <c r="Z99" s="63">
        <f>SUM(Z88:Z98)</f>
        <v>2</v>
      </c>
      <c r="AA99" s="63">
        <v>0</v>
      </c>
      <c r="AB99" s="63">
        <f>SUM(AB88:AB98)</f>
        <v>3</v>
      </c>
      <c r="AC99" s="63">
        <f>SUM(AC88:AC98)</f>
        <v>0</v>
      </c>
      <c r="AD99" s="65">
        <f>SUM(AD88:AD98)</f>
        <v>0</v>
      </c>
      <c r="AE99" s="62">
        <f>G99+J99+M99+P99+S99+V99+Y99+AB99</f>
        <v>22</v>
      </c>
      <c r="AF99" s="63">
        <f>H99+K99+N99+Q99+T99+W99+Z99+AC99</f>
        <v>18</v>
      </c>
      <c r="AG99" s="67" t="s">
        <v>199</v>
      </c>
      <c r="AH99" s="48"/>
      <c r="AI99" s="8"/>
      <c r="AJ99" s="8"/>
      <c r="AK99" s="8"/>
      <c r="AL99" s="8"/>
    </row>
    <row r="100" spans="1:42" s="9" customFormat="1" ht="11.25" customHeight="1" x14ac:dyDescent="0.15">
      <c r="A100" s="803" t="s">
        <v>200</v>
      </c>
      <c r="B100" s="804"/>
      <c r="C100" s="804"/>
      <c r="D100" s="805"/>
      <c r="E100" s="245"/>
      <c r="F100" s="246"/>
      <c r="G100" s="247">
        <f t="shared" ref="G100:AG100" si="21">G28</f>
        <v>8</v>
      </c>
      <c r="H100" s="248">
        <f t="shared" si="21"/>
        <v>7</v>
      </c>
      <c r="I100" s="248">
        <f t="shared" si="21"/>
        <v>2</v>
      </c>
      <c r="J100" s="248">
        <f t="shared" si="21"/>
        <v>5</v>
      </c>
      <c r="K100" s="248">
        <f t="shared" si="21"/>
        <v>3</v>
      </c>
      <c r="L100" s="249">
        <f t="shared" si="21"/>
        <v>4</v>
      </c>
      <c r="M100" s="247">
        <f t="shared" si="21"/>
        <v>4</v>
      </c>
      <c r="N100" s="248">
        <f t="shared" si="21"/>
        <v>4</v>
      </c>
      <c r="O100" s="248">
        <f t="shared" si="21"/>
        <v>0</v>
      </c>
      <c r="P100" s="248">
        <f t="shared" si="21"/>
        <v>4</v>
      </c>
      <c r="Q100" s="248">
        <f t="shared" si="21"/>
        <v>4</v>
      </c>
      <c r="R100" s="250">
        <f t="shared" si="21"/>
        <v>0</v>
      </c>
      <c r="S100" s="251">
        <f t="shared" si="21"/>
        <v>1</v>
      </c>
      <c r="T100" s="248">
        <f t="shared" si="21"/>
        <v>1</v>
      </c>
      <c r="U100" s="248">
        <f t="shared" si="21"/>
        <v>0</v>
      </c>
      <c r="V100" s="248">
        <f t="shared" si="21"/>
        <v>1</v>
      </c>
      <c r="W100" s="248">
        <f t="shared" si="21"/>
        <v>1</v>
      </c>
      <c r="X100" s="250">
        <f t="shared" si="21"/>
        <v>0</v>
      </c>
      <c r="Y100" s="251">
        <f t="shared" si="21"/>
        <v>3</v>
      </c>
      <c r="Z100" s="248">
        <f t="shared" si="21"/>
        <v>2</v>
      </c>
      <c r="AA100" s="248">
        <f t="shared" si="21"/>
        <v>0</v>
      </c>
      <c r="AB100" s="248">
        <f t="shared" si="21"/>
        <v>1</v>
      </c>
      <c r="AC100" s="248">
        <f t="shared" si="21"/>
        <v>1</v>
      </c>
      <c r="AD100" s="250">
        <f t="shared" si="21"/>
        <v>0</v>
      </c>
      <c r="AE100" s="36">
        <f t="shared" si="21"/>
        <v>27</v>
      </c>
      <c r="AF100" s="251">
        <f t="shared" si="21"/>
        <v>23</v>
      </c>
      <c r="AG100" s="252">
        <f t="shared" si="21"/>
        <v>6</v>
      </c>
      <c r="AH100" s="48"/>
      <c r="AI100" s="8"/>
      <c r="AJ100" s="8"/>
      <c r="AK100" s="8"/>
      <c r="AL100" s="8"/>
    </row>
    <row r="101" spans="1:42" s="9" customFormat="1" ht="11.25" customHeight="1" x14ac:dyDescent="0.15">
      <c r="A101" s="806" t="s">
        <v>201</v>
      </c>
      <c r="B101" s="807"/>
      <c r="C101" s="807"/>
      <c r="D101" s="808"/>
      <c r="E101" s="253"/>
      <c r="F101" s="254"/>
      <c r="G101" s="43">
        <f t="shared" ref="G101:AG101" si="22">G47</f>
        <v>6</v>
      </c>
      <c r="H101" s="44">
        <f t="shared" si="22"/>
        <v>6</v>
      </c>
      <c r="I101" s="44">
        <f t="shared" si="22"/>
        <v>0</v>
      </c>
      <c r="J101" s="44">
        <f t="shared" si="22"/>
        <v>6</v>
      </c>
      <c r="K101" s="44">
        <f t="shared" si="22"/>
        <v>6</v>
      </c>
      <c r="L101" s="45">
        <f t="shared" si="22"/>
        <v>0</v>
      </c>
      <c r="M101" s="43">
        <f t="shared" si="22"/>
        <v>8</v>
      </c>
      <c r="N101" s="44">
        <f t="shared" si="22"/>
        <v>8</v>
      </c>
      <c r="O101" s="44">
        <f t="shared" si="22"/>
        <v>0</v>
      </c>
      <c r="P101" s="44">
        <f t="shared" si="22"/>
        <v>7</v>
      </c>
      <c r="Q101" s="44">
        <f t="shared" si="22"/>
        <v>7</v>
      </c>
      <c r="R101" s="46">
        <f t="shared" si="22"/>
        <v>0</v>
      </c>
      <c r="S101" s="57">
        <f t="shared" si="22"/>
        <v>0</v>
      </c>
      <c r="T101" s="44">
        <f t="shared" si="22"/>
        <v>0</v>
      </c>
      <c r="U101" s="44">
        <f t="shared" si="22"/>
        <v>0</v>
      </c>
      <c r="V101" s="44">
        <f t="shared" si="22"/>
        <v>0</v>
      </c>
      <c r="W101" s="44">
        <f t="shared" si="22"/>
        <v>0</v>
      </c>
      <c r="X101" s="46">
        <f t="shared" si="22"/>
        <v>0</v>
      </c>
      <c r="Y101" s="57">
        <f t="shared" si="22"/>
        <v>0</v>
      </c>
      <c r="Z101" s="44">
        <f t="shared" si="22"/>
        <v>0</v>
      </c>
      <c r="AA101" s="44">
        <f t="shared" si="22"/>
        <v>0</v>
      </c>
      <c r="AB101" s="44">
        <f t="shared" si="22"/>
        <v>0</v>
      </c>
      <c r="AC101" s="44">
        <f t="shared" si="22"/>
        <v>0</v>
      </c>
      <c r="AD101" s="46">
        <f t="shared" si="22"/>
        <v>0</v>
      </c>
      <c r="AE101" s="43">
        <f t="shared" si="22"/>
        <v>27</v>
      </c>
      <c r="AF101" s="57">
        <f t="shared" si="22"/>
        <v>27</v>
      </c>
      <c r="AG101" s="47">
        <f t="shared" si="22"/>
        <v>0</v>
      </c>
      <c r="AH101" s="48"/>
      <c r="AI101" s="8"/>
      <c r="AJ101" s="8"/>
      <c r="AK101" s="8"/>
      <c r="AL101" s="8"/>
    </row>
    <row r="102" spans="1:42" ht="11.25" customHeight="1" x14ac:dyDescent="0.15">
      <c r="A102" s="806" t="s">
        <v>202</v>
      </c>
      <c r="B102" s="807"/>
      <c r="C102" s="807"/>
      <c r="D102" s="808"/>
      <c r="E102" s="253"/>
      <c r="F102" s="254"/>
      <c r="G102" s="43">
        <f>G87</f>
        <v>2</v>
      </c>
      <c r="H102" s="44">
        <f t="shared" ref="H102:AD102" si="23">H87</f>
        <v>2</v>
      </c>
      <c r="I102" s="44">
        <f t="shared" si="23"/>
        <v>0</v>
      </c>
      <c r="J102" s="44">
        <f t="shared" si="23"/>
        <v>6</v>
      </c>
      <c r="K102" s="44">
        <f t="shared" si="23"/>
        <v>5</v>
      </c>
      <c r="L102" s="45">
        <f t="shared" si="23"/>
        <v>2</v>
      </c>
      <c r="M102" s="43">
        <f t="shared" si="23"/>
        <v>4</v>
      </c>
      <c r="N102" s="44">
        <f t="shared" si="23"/>
        <v>2</v>
      </c>
      <c r="O102" s="44">
        <f t="shared" si="23"/>
        <v>4</v>
      </c>
      <c r="P102" s="44">
        <f t="shared" si="23"/>
        <v>9</v>
      </c>
      <c r="Q102" s="44">
        <f t="shared" si="23"/>
        <v>8</v>
      </c>
      <c r="R102" s="46">
        <f t="shared" si="23"/>
        <v>2</v>
      </c>
      <c r="S102" s="57">
        <f t="shared" si="23"/>
        <v>20</v>
      </c>
      <c r="T102" s="44">
        <f t="shared" si="23"/>
        <v>13</v>
      </c>
      <c r="U102" s="44">
        <f t="shared" si="23"/>
        <v>20</v>
      </c>
      <c r="V102" s="44">
        <f t="shared" si="23"/>
        <v>17</v>
      </c>
      <c r="W102" s="44">
        <f t="shared" si="23"/>
        <v>7</v>
      </c>
      <c r="X102" s="46">
        <f t="shared" si="23"/>
        <v>29</v>
      </c>
      <c r="Y102" s="57">
        <f t="shared" si="23"/>
        <v>25</v>
      </c>
      <c r="Z102" s="44">
        <f t="shared" si="23"/>
        <v>18</v>
      </c>
      <c r="AA102" s="44">
        <f t="shared" si="23"/>
        <v>20</v>
      </c>
      <c r="AB102" s="44">
        <f t="shared" si="23"/>
        <v>17</v>
      </c>
      <c r="AC102" s="44">
        <f t="shared" si="23"/>
        <v>14</v>
      </c>
      <c r="AD102" s="46">
        <f t="shared" si="23"/>
        <v>8</v>
      </c>
      <c r="AE102" s="43">
        <f>AE87</f>
        <v>100</v>
      </c>
      <c r="AF102" s="57">
        <f>AF87</f>
        <v>69</v>
      </c>
      <c r="AG102" s="47">
        <f>AG87</f>
        <v>85</v>
      </c>
      <c r="AH102" s="48"/>
    </row>
    <row r="103" spans="1:42" ht="11.25" customHeight="1" thickBot="1" x14ac:dyDescent="0.2">
      <c r="A103" s="809" t="s">
        <v>164</v>
      </c>
      <c r="B103" s="810"/>
      <c r="C103" s="810"/>
      <c r="D103" s="811"/>
      <c r="E103" s="255"/>
      <c r="F103" s="256"/>
      <c r="G103" s="16">
        <f>G99</f>
        <v>0</v>
      </c>
      <c r="H103" s="17">
        <f t="shared" ref="H103:AC103" si="24">H99</f>
        <v>0</v>
      </c>
      <c r="I103" s="17">
        <f t="shared" si="24"/>
        <v>0</v>
      </c>
      <c r="J103" s="17">
        <f t="shared" si="24"/>
        <v>0</v>
      </c>
      <c r="K103" s="17">
        <f t="shared" si="24"/>
        <v>0</v>
      </c>
      <c r="L103" s="257">
        <f t="shared" si="24"/>
        <v>0</v>
      </c>
      <c r="M103" s="16">
        <f t="shared" si="24"/>
        <v>4</v>
      </c>
      <c r="N103" s="17">
        <f t="shared" si="24"/>
        <v>4</v>
      </c>
      <c r="O103" s="17">
        <f t="shared" si="24"/>
        <v>0</v>
      </c>
      <c r="P103" s="17">
        <f t="shared" si="24"/>
        <v>4</v>
      </c>
      <c r="Q103" s="17">
        <f t="shared" si="24"/>
        <v>4</v>
      </c>
      <c r="R103" s="258">
        <f t="shared" si="24"/>
        <v>0</v>
      </c>
      <c r="S103" s="18">
        <f t="shared" si="24"/>
        <v>4</v>
      </c>
      <c r="T103" s="17">
        <f t="shared" si="24"/>
        <v>4</v>
      </c>
      <c r="U103" s="17">
        <f t="shared" si="24"/>
        <v>0</v>
      </c>
      <c r="V103" s="17">
        <f t="shared" si="24"/>
        <v>4</v>
      </c>
      <c r="W103" s="17">
        <f t="shared" si="24"/>
        <v>4</v>
      </c>
      <c r="X103" s="258">
        <f t="shared" si="24"/>
        <v>0</v>
      </c>
      <c r="Y103" s="18">
        <f t="shared" si="24"/>
        <v>3</v>
      </c>
      <c r="Z103" s="17">
        <f t="shared" si="24"/>
        <v>2</v>
      </c>
      <c r="AA103" s="17">
        <f t="shared" si="24"/>
        <v>0</v>
      </c>
      <c r="AB103" s="17">
        <f>AB99</f>
        <v>3</v>
      </c>
      <c r="AC103" s="17">
        <f t="shared" si="24"/>
        <v>0</v>
      </c>
      <c r="AD103" s="258" t="s">
        <v>158</v>
      </c>
      <c r="AE103" s="16">
        <f>AE99</f>
        <v>22</v>
      </c>
      <c r="AF103" s="18">
        <f>AF99</f>
        <v>18</v>
      </c>
      <c r="AG103" s="259" t="s">
        <v>158</v>
      </c>
      <c r="AH103" s="48"/>
    </row>
    <row r="104" spans="1:42" ht="11.25" customHeight="1" x14ac:dyDescent="0.15">
      <c r="A104" s="812" t="s">
        <v>203</v>
      </c>
      <c r="B104" s="813"/>
      <c r="C104" s="813"/>
      <c r="D104" s="814"/>
      <c r="E104" s="260"/>
      <c r="F104" s="261"/>
      <c r="G104" s="262">
        <f>SUM(G100:G103)</f>
        <v>16</v>
      </c>
      <c r="H104" s="263">
        <f t="shared" ref="H104:L104" si="25">SUM(H100:H103)</f>
        <v>15</v>
      </c>
      <c r="I104" s="263">
        <f t="shared" si="25"/>
        <v>2</v>
      </c>
      <c r="J104" s="263">
        <f>SUM(J100:J103)</f>
        <v>17</v>
      </c>
      <c r="K104" s="263">
        <f t="shared" si="25"/>
        <v>14</v>
      </c>
      <c r="L104" s="264">
        <f t="shared" si="25"/>
        <v>6</v>
      </c>
      <c r="M104" s="262">
        <f>SUM(M100:M102)</f>
        <v>16</v>
      </c>
      <c r="N104" s="263">
        <f t="shared" ref="N104:AD104" si="26">SUM(N100:N102)</f>
        <v>14</v>
      </c>
      <c r="O104" s="263">
        <f t="shared" si="26"/>
        <v>4</v>
      </c>
      <c r="P104" s="263">
        <f t="shared" si="26"/>
        <v>20</v>
      </c>
      <c r="Q104" s="263">
        <f t="shared" si="26"/>
        <v>19</v>
      </c>
      <c r="R104" s="265">
        <f t="shared" si="26"/>
        <v>2</v>
      </c>
      <c r="S104" s="262">
        <f t="shared" si="26"/>
        <v>21</v>
      </c>
      <c r="T104" s="263">
        <f t="shared" si="26"/>
        <v>14</v>
      </c>
      <c r="U104" s="263">
        <f t="shared" si="26"/>
        <v>20</v>
      </c>
      <c r="V104" s="263">
        <f t="shared" si="26"/>
        <v>18</v>
      </c>
      <c r="W104" s="263">
        <f t="shared" si="26"/>
        <v>8</v>
      </c>
      <c r="X104" s="264">
        <f t="shared" si="26"/>
        <v>29</v>
      </c>
      <c r="Y104" s="262">
        <f>SUM(Y100:Y102)</f>
        <v>28</v>
      </c>
      <c r="Z104" s="263">
        <f t="shared" si="26"/>
        <v>20</v>
      </c>
      <c r="AA104" s="263">
        <f t="shared" si="26"/>
        <v>20</v>
      </c>
      <c r="AB104" s="263">
        <f t="shared" si="26"/>
        <v>18</v>
      </c>
      <c r="AC104" s="263">
        <f t="shared" si="26"/>
        <v>15</v>
      </c>
      <c r="AD104" s="264">
        <f t="shared" si="26"/>
        <v>8</v>
      </c>
      <c r="AE104" s="262">
        <f>AE100+AE101+AE102</f>
        <v>154</v>
      </c>
      <c r="AF104" s="266">
        <f>AF100+AF101+AF102</f>
        <v>119</v>
      </c>
      <c r="AG104" s="267">
        <f>AG100+AG101+AG102</f>
        <v>91</v>
      </c>
      <c r="AH104" s="48"/>
    </row>
    <row r="105" spans="1:42" ht="11.25" customHeight="1" thickBot="1" x14ac:dyDescent="0.2">
      <c r="A105" s="815" t="s">
        <v>167</v>
      </c>
      <c r="B105" s="816"/>
      <c r="C105" s="816"/>
      <c r="D105" s="817"/>
      <c r="E105" s="268"/>
      <c r="F105" s="269"/>
      <c r="G105" s="270">
        <f>SUM(G100:G103)</f>
        <v>16</v>
      </c>
      <c r="H105" s="271">
        <f t="shared" ref="H105:AC105" si="27">SUM(H100:H103)</f>
        <v>15</v>
      </c>
      <c r="I105" s="271">
        <f t="shared" si="27"/>
        <v>2</v>
      </c>
      <c r="J105" s="271">
        <f t="shared" si="27"/>
        <v>17</v>
      </c>
      <c r="K105" s="271">
        <f t="shared" si="27"/>
        <v>14</v>
      </c>
      <c r="L105" s="272">
        <f t="shared" si="27"/>
        <v>6</v>
      </c>
      <c r="M105" s="270">
        <f t="shared" si="27"/>
        <v>20</v>
      </c>
      <c r="N105" s="271">
        <f t="shared" si="27"/>
        <v>18</v>
      </c>
      <c r="O105" s="271">
        <f t="shared" si="27"/>
        <v>4</v>
      </c>
      <c r="P105" s="271">
        <f t="shared" si="27"/>
        <v>24</v>
      </c>
      <c r="Q105" s="271">
        <f t="shared" si="27"/>
        <v>23</v>
      </c>
      <c r="R105" s="273">
        <f t="shared" si="27"/>
        <v>2</v>
      </c>
      <c r="S105" s="270">
        <f t="shared" si="27"/>
        <v>25</v>
      </c>
      <c r="T105" s="271">
        <f t="shared" si="27"/>
        <v>18</v>
      </c>
      <c r="U105" s="271">
        <f t="shared" si="27"/>
        <v>20</v>
      </c>
      <c r="V105" s="271">
        <f t="shared" si="27"/>
        <v>22</v>
      </c>
      <c r="W105" s="271">
        <f t="shared" si="27"/>
        <v>12</v>
      </c>
      <c r="X105" s="272">
        <f t="shared" si="27"/>
        <v>29</v>
      </c>
      <c r="Y105" s="270">
        <f>SUM(Y100:Y103)</f>
        <v>31</v>
      </c>
      <c r="Z105" s="271">
        <f t="shared" si="27"/>
        <v>22</v>
      </c>
      <c r="AA105" s="271">
        <f t="shared" si="27"/>
        <v>20</v>
      </c>
      <c r="AB105" s="271">
        <f t="shared" si="27"/>
        <v>21</v>
      </c>
      <c r="AC105" s="271">
        <f t="shared" si="27"/>
        <v>15</v>
      </c>
      <c r="AD105" s="274" t="s">
        <v>168</v>
      </c>
      <c r="AE105" s="275">
        <f>SUM(AE100:AE103)</f>
        <v>176</v>
      </c>
      <c r="AF105" s="276">
        <f>SUM(AF100:AF103)</f>
        <v>137</v>
      </c>
      <c r="AG105" s="277" t="s">
        <v>169</v>
      </c>
      <c r="AH105" s="48"/>
    </row>
    <row r="106" spans="1:42" s="280" customFormat="1" ht="15" customHeight="1" x14ac:dyDescent="0.15">
      <c r="A106" s="818" t="s">
        <v>170</v>
      </c>
      <c r="B106" s="818"/>
      <c r="C106" s="818"/>
      <c r="D106" s="818"/>
      <c r="E106" s="818"/>
      <c r="F106" s="818"/>
      <c r="G106" s="818"/>
      <c r="H106" s="818"/>
      <c r="I106" s="818"/>
      <c r="J106" s="818"/>
      <c r="K106" s="818"/>
      <c r="L106" s="818"/>
      <c r="M106" s="818"/>
      <c r="N106" s="818"/>
      <c r="O106" s="818"/>
      <c r="P106" s="818"/>
      <c r="Q106" s="818"/>
      <c r="R106" s="818"/>
      <c r="S106" s="818"/>
      <c r="T106" s="818"/>
      <c r="U106" s="818"/>
      <c r="V106" s="818"/>
      <c r="W106" s="818"/>
      <c r="X106" s="818"/>
      <c r="Y106" s="818"/>
      <c r="Z106" s="818"/>
      <c r="AA106" s="818"/>
      <c r="AB106" s="278"/>
      <c r="AC106" s="278"/>
      <c r="AD106" s="278"/>
      <c r="AE106" s="279"/>
      <c r="AF106" s="279"/>
      <c r="AG106" s="279"/>
      <c r="AH106" s="48"/>
      <c r="AI106" s="2"/>
      <c r="AJ106" s="2"/>
      <c r="AK106" s="2"/>
      <c r="AL106" s="2"/>
      <c r="AM106" s="3"/>
      <c r="AN106" s="3"/>
      <c r="AO106" s="3"/>
      <c r="AP106" s="3"/>
    </row>
    <row r="107" spans="1:42" s="1" customFormat="1" ht="13.5" customHeight="1" x14ac:dyDescent="0.15">
      <c r="A107" s="820" t="s">
        <v>171</v>
      </c>
      <c r="B107" s="820"/>
      <c r="C107" s="820"/>
      <c r="D107" s="820"/>
      <c r="E107" s="820"/>
      <c r="F107" s="820"/>
      <c r="G107" s="820"/>
      <c r="H107" s="820"/>
      <c r="I107" s="820"/>
      <c r="J107" s="820"/>
      <c r="K107" s="820"/>
      <c r="L107" s="820"/>
      <c r="M107" s="820"/>
      <c r="N107" s="820"/>
      <c r="O107" s="820"/>
      <c r="P107" s="820"/>
      <c r="Q107" s="820"/>
      <c r="R107" s="820"/>
      <c r="S107" s="820"/>
      <c r="T107" s="820"/>
      <c r="U107" s="820"/>
      <c r="V107" s="820"/>
      <c r="W107" s="820"/>
      <c r="X107" s="820"/>
      <c r="Y107" s="820"/>
      <c r="Z107" s="820"/>
      <c r="AA107" s="820"/>
      <c r="AB107" s="820"/>
      <c r="AC107" s="820"/>
      <c r="AD107" s="820"/>
      <c r="AE107" s="820"/>
      <c r="AF107" s="820"/>
      <c r="AG107" s="820"/>
      <c r="AH107" s="48"/>
      <c r="AI107" s="2"/>
      <c r="AJ107" s="2"/>
      <c r="AK107" s="2"/>
      <c r="AL107" s="2"/>
      <c r="AM107" s="3"/>
      <c r="AN107" s="3"/>
      <c r="AO107" s="3"/>
      <c r="AP107" s="3"/>
    </row>
    <row r="108" spans="1:42" s="1" customFormat="1" ht="16.5" customHeight="1" x14ac:dyDescent="0.15">
      <c r="A108" s="3"/>
      <c r="B108" s="3"/>
      <c r="C108" s="3"/>
      <c r="D108" s="3"/>
      <c r="E108" s="4"/>
      <c r="F108" s="4"/>
      <c r="G108" s="5"/>
      <c r="H108" s="5"/>
      <c r="I108" s="5"/>
      <c r="J108" s="5"/>
      <c r="K108" s="5"/>
      <c r="L108" s="6"/>
      <c r="M108" s="6"/>
      <c r="N108" s="6"/>
      <c r="O108" s="6"/>
      <c r="P108" s="6"/>
      <c r="Q108" s="6"/>
      <c r="R108" s="6"/>
      <c r="S108" s="5"/>
      <c r="T108" s="5"/>
      <c r="U108" s="5"/>
      <c r="V108" s="5"/>
      <c r="W108" s="5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I108" s="2"/>
      <c r="AJ108" s="2"/>
      <c r="AK108" s="2"/>
      <c r="AL108" s="2"/>
    </row>
    <row r="109" spans="1:42" ht="16.5" customHeight="1" x14ac:dyDescent="0.15"/>
  </sheetData>
  <mergeCells count="46">
    <mergeCell ref="A1:AG1"/>
    <mergeCell ref="A2:D2"/>
    <mergeCell ref="Y2:AG2"/>
    <mergeCell ref="A3:B6"/>
    <mergeCell ref="C3:C6"/>
    <mergeCell ref="D3:D6"/>
    <mergeCell ref="E3:E6"/>
    <mergeCell ref="F3:F6"/>
    <mergeCell ref="G3:L3"/>
    <mergeCell ref="M3:R3"/>
    <mergeCell ref="S3:X3"/>
    <mergeCell ref="Y3:AD3"/>
    <mergeCell ref="AE3:AG4"/>
    <mergeCell ref="AH28:AJ28"/>
    <mergeCell ref="A29:A47"/>
    <mergeCell ref="B29:B37"/>
    <mergeCell ref="AH30:AJ30"/>
    <mergeCell ref="B39:B46"/>
    <mergeCell ref="B47:D47"/>
    <mergeCell ref="V62:V63"/>
    <mergeCell ref="X62:X63"/>
    <mergeCell ref="V65:V66"/>
    <mergeCell ref="X65:X66"/>
    <mergeCell ref="A7:A28"/>
    <mergeCell ref="B7:B15"/>
    <mergeCell ref="B16:B27"/>
    <mergeCell ref="B28:D28"/>
    <mergeCell ref="B87:D87"/>
    <mergeCell ref="A48:A87"/>
    <mergeCell ref="B48:B71"/>
    <mergeCell ref="S62:S63"/>
    <mergeCell ref="U62:U63"/>
    <mergeCell ref="Y65:Y66"/>
    <mergeCell ref="AA65:AA66"/>
    <mergeCell ref="B72:B86"/>
    <mergeCell ref="AH72:AJ72"/>
    <mergeCell ref="AH79:AJ79"/>
    <mergeCell ref="A105:D105"/>
    <mergeCell ref="A106:AA106"/>
    <mergeCell ref="A107:AG107"/>
    <mergeCell ref="A88:B99"/>
    <mergeCell ref="A100:D100"/>
    <mergeCell ref="A101:D101"/>
    <mergeCell ref="A102:D102"/>
    <mergeCell ref="A103:D103"/>
    <mergeCell ref="A104:D104"/>
  </mergeCells>
  <phoneticPr fontId="2" type="noConversion"/>
  <printOptions horizontalCentered="1"/>
  <pageMargins left="0.15748031496062992" right="0.15748031496062992" top="0.59055118110236227" bottom="0.19685039370078741" header="0.31496062992125984" footer="0.31496062992125984"/>
  <pageSetup paperSize="8" scale="9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108"/>
  <sheetViews>
    <sheetView zoomScaleNormal="100" workbookViewId="0">
      <selection activeCell="AG100" sqref="AG100"/>
    </sheetView>
  </sheetViews>
  <sheetFormatPr defaultColWidth="8.88671875" defaultRowHeight="13.5" x14ac:dyDescent="0.15"/>
  <cols>
    <col min="1" max="1" width="2.44140625" style="3" customWidth="1"/>
    <col min="2" max="2" width="2.33203125" style="3" customWidth="1"/>
    <col min="3" max="3" width="4.88671875" style="3" customWidth="1"/>
    <col min="4" max="4" width="15.44140625" style="3" customWidth="1"/>
    <col min="5" max="6" width="2.6640625" style="4" customWidth="1"/>
    <col min="7" max="11" width="3.33203125" style="5" customWidth="1"/>
    <col min="12" max="12" width="3.33203125" style="6" customWidth="1"/>
    <col min="13" max="18" width="3.6640625" style="6" customWidth="1"/>
    <col min="19" max="23" width="3.6640625" style="5" customWidth="1"/>
    <col min="24" max="29" width="3.6640625" style="7" customWidth="1"/>
    <col min="30" max="30" width="5" style="7" customWidth="1"/>
    <col min="31" max="31" width="4.6640625" style="7" customWidth="1"/>
    <col min="32" max="32" width="4" style="7" customWidth="1"/>
    <col min="33" max="33" width="5.44140625" style="7" customWidth="1"/>
    <col min="34" max="35" width="4.33203125" style="1" customWidth="1"/>
    <col min="36" max="36" width="3.5546875" style="2" customWidth="1"/>
    <col min="37" max="39" width="8.88671875" style="2"/>
    <col min="40" max="16384" width="8.88671875" style="3"/>
  </cols>
  <sheetData>
    <row r="1" spans="1:39" ht="14.25" customHeight="1" x14ac:dyDescent="0.15">
      <c r="A1" s="747" t="s">
        <v>0</v>
      </c>
      <c r="B1" s="747"/>
      <c r="C1" s="747"/>
      <c r="D1" s="747"/>
      <c r="E1" s="747"/>
      <c r="F1" s="747"/>
      <c r="G1" s="747"/>
      <c r="H1" s="747"/>
      <c r="I1" s="747"/>
      <c r="J1" s="747"/>
      <c r="K1" s="747"/>
      <c r="L1" s="747"/>
      <c r="M1" s="747"/>
      <c r="N1" s="747"/>
      <c r="O1" s="747"/>
      <c r="P1" s="747"/>
      <c r="Q1" s="747"/>
      <c r="R1" s="747"/>
      <c r="S1" s="747"/>
      <c r="T1" s="747"/>
      <c r="U1" s="747"/>
      <c r="V1" s="747"/>
      <c r="W1" s="747"/>
      <c r="X1" s="747"/>
      <c r="Y1" s="747"/>
      <c r="Z1" s="747"/>
      <c r="AA1" s="747"/>
      <c r="AB1" s="747"/>
      <c r="AC1" s="747"/>
      <c r="AD1" s="747"/>
      <c r="AE1" s="747"/>
      <c r="AF1" s="747"/>
      <c r="AG1" s="747"/>
    </row>
    <row r="2" spans="1:39" ht="14.25" customHeight="1" thickBot="1" x14ac:dyDescent="0.2">
      <c r="A2" s="829" t="s">
        <v>1</v>
      </c>
      <c r="B2" s="829"/>
      <c r="C2" s="829"/>
      <c r="D2" s="829"/>
      <c r="Y2" s="826" t="s">
        <v>2</v>
      </c>
      <c r="Z2" s="826"/>
      <c r="AA2" s="826"/>
      <c r="AB2" s="826"/>
      <c r="AC2" s="826"/>
      <c r="AD2" s="826"/>
      <c r="AE2" s="826"/>
      <c r="AF2" s="826"/>
      <c r="AG2" s="826"/>
    </row>
    <row r="3" spans="1:39" s="9" customFormat="1" ht="12" customHeight="1" x14ac:dyDescent="0.15">
      <c r="A3" s="750" t="s">
        <v>3</v>
      </c>
      <c r="B3" s="751"/>
      <c r="C3" s="756" t="s">
        <v>4</v>
      </c>
      <c r="D3" s="827" t="s">
        <v>5</v>
      </c>
      <c r="E3" s="762" t="s">
        <v>6</v>
      </c>
      <c r="F3" s="765" t="s">
        <v>7</v>
      </c>
      <c r="G3" s="768" t="s">
        <v>8</v>
      </c>
      <c r="H3" s="769"/>
      <c r="I3" s="769"/>
      <c r="J3" s="769"/>
      <c r="K3" s="769"/>
      <c r="L3" s="769"/>
      <c r="M3" s="768" t="s">
        <v>9</v>
      </c>
      <c r="N3" s="769"/>
      <c r="O3" s="769"/>
      <c r="P3" s="769"/>
      <c r="Q3" s="769"/>
      <c r="R3" s="770"/>
      <c r="S3" s="768" t="s">
        <v>10</v>
      </c>
      <c r="T3" s="769"/>
      <c r="U3" s="769"/>
      <c r="V3" s="769"/>
      <c r="W3" s="769"/>
      <c r="X3" s="769"/>
      <c r="Y3" s="768" t="s">
        <v>11</v>
      </c>
      <c r="Z3" s="769"/>
      <c r="AA3" s="769"/>
      <c r="AB3" s="769"/>
      <c r="AC3" s="769"/>
      <c r="AD3" s="770"/>
      <c r="AE3" s="771" t="s">
        <v>12</v>
      </c>
      <c r="AF3" s="771"/>
      <c r="AG3" s="772"/>
      <c r="AH3" s="828"/>
      <c r="AI3" s="828"/>
      <c r="AJ3" s="8"/>
      <c r="AK3" s="8"/>
      <c r="AL3" s="8"/>
      <c r="AM3" s="8"/>
    </row>
    <row r="4" spans="1:39" s="9" customFormat="1" ht="12" customHeight="1" x14ac:dyDescent="0.15">
      <c r="A4" s="752"/>
      <c r="B4" s="753"/>
      <c r="C4" s="757"/>
      <c r="D4" s="757"/>
      <c r="E4" s="763"/>
      <c r="F4" s="766"/>
      <c r="G4" s="11" t="s">
        <v>13</v>
      </c>
      <c r="H4" s="12"/>
      <c r="I4" s="12"/>
      <c r="J4" s="12" t="s">
        <v>14</v>
      </c>
      <c r="K4" s="12"/>
      <c r="L4" s="13"/>
      <c r="M4" s="11" t="s">
        <v>13</v>
      </c>
      <c r="N4" s="12"/>
      <c r="O4" s="12"/>
      <c r="P4" s="12" t="s">
        <v>14</v>
      </c>
      <c r="Q4" s="12"/>
      <c r="R4" s="14"/>
      <c r="S4" s="12" t="s">
        <v>13</v>
      </c>
      <c r="T4" s="12"/>
      <c r="U4" s="12"/>
      <c r="V4" s="12" t="s">
        <v>14</v>
      </c>
      <c r="W4" s="12"/>
      <c r="X4" s="13"/>
      <c r="Y4" s="11" t="s">
        <v>13</v>
      </c>
      <c r="Z4" s="12"/>
      <c r="AA4" s="12"/>
      <c r="AB4" s="12" t="s">
        <v>14</v>
      </c>
      <c r="AC4" s="12"/>
      <c r="AD4" s="14"/>
      <c r="AE4" s="773"/>
      <c r="AF4" s="773"/>
      <c r="AG4" s="774"/>
      <c r="AH4" s="15"/>
      <c r="AI4" s="15"/>
      <c r="AJ4" s="8"/>
      <c r="AK4" s="8"/>
      <c r="AL4" s="8"/>
      <c r="AM4" s="8"/>
    </row>
    <row r="5" spans="1:39" s="9" customFormat="1" ht="12" customHeight="1" x14ac:dyDescent="0.15">
      <c r="A5" s="752"/>
      <c r="B5" s="753"/>
      <c r="C5" s="757"/>
      <c r="D5" s="757"/>
      <c r="E5" s="763"/>
      <c r="F5" s="766"/>
      <c r="G5" s="16" t="s">
        <v>15</v>
      </c>
      <c r="H5" s="12" t="s">
        <v>16</v>
      </c>
      <c r="I5" s="12"/>
      <c r="J5" s="17" t="s">
        <v>15</v>
      </c>
      <c r="K5" s="12" t="s">
        <v>16</v>
      </c>
      <c r="L5" s="13"/>
      <c r="M5" s="16" t="s">
        <v>15</v>
      </c>
      <c r="N5" s="12" t="s">
        <v>16</v>
      </c>
      <c r="O5" s="12"/>
      <c r="P5" s="17" t="s">
        <v>15</v>
      </c>
      <c r="Q5" s="12" t="s">
        <v>16</v>
      </c>
      <c r="R5" s="14"/>
      <c r="S5" s="17" t="s">
        <v>15</v>
      </c>
      <c r="T5" s="12" t="s">
        <v>16</v>
      </c>
      <c r="U5" s="12"/>
      <c r="V5" s="17" t="s">
        <v>15</v>
      </c>
      <c r="W5" s="12" t="s">
        <v>16</v>
      </c>
      <c r="X5" s="13"/>
      <c r="Y5" s="16" t="s">
        <v>15</v>
      </c>
      <c r="Z5" s="12" t="s">
        <v>16</v>
      </c>
      <c r="AA5" s="12"/>
      <c r="AB5" s="18" t="s">
        <v>15</v>
      </c>
      <c r="AC5" s="12" t="s">
        <v>16</v>
      </c>
      <c r="AD5" s="14"/>
      <c r="AE5" s="18" t="s">
        <v>15</v>
      </c>
      <c r="AF5" s="12" t="s">
        <v>16</v>
      </c>
      <c r="AG5" s="19"/>
      <c r="AH5" s="828"/>
      <c r="AI5" s="828"/>
      <c r="AJ5" s="8"/>
      <c r="AK5" s="8"/>
      <c r="AL5" s="8"/>
      <c r="AM5" s="8"/>
    </row>
    <row r="6" spans="1:39" s="9" customFormat="1" ht="12" customHeight="1" x14ac:dyDescent="0.15">
      <c r="A6" s="754"/>
      <c r="B6" s="755"/>
      <c r="C6" s="758"/>
      <c r="D6" s="758"/>
      <c r="E6" s="764"/>
      <c r="F6" s="767"/>
      <c r="G6" s="21" t="s">
        <v>17</v>
      </c>
      <c r="H6" s="22" t="s">
        <v>18</v>
      </c>
      <c r="I6" s="22" t="s">
        <v>19</v>
      </c>
      <c r="J6" s="23" t="s">
        <v>17</v>
      </c>
      <c r="K6" s="22" t="s">
        <v>18</v>
      </c>
      <c r="L6" s="24" t="s">
        <v>19</v>
      </c>
      <c r="M6" s="21" t="s">
        <v>17</v>
      </c>
      <c r="N6" s="22" t="s">
        <v>18</v>
      </c>
      <c r="O6" s="22" t="s">
        <v>19</v>
      </c>
      <c r="P6" s="23" t="s">
        <v>17</v>
      </c>
      <c r="Q6" s="22" t="s">
        <v>18</v>
      </c>
      <c r="R6" s="25" t="s">
        <v>19</v>
      </c>
      <c r="S6" s="23" t="s">
        <v>17</v>
      </c>
      <c r="T6" s="22" t="s">
        <v>18</v>
      </c>
      <c r="U6" s="22" t="s">
        <v>19</v>
      </c>
      <c r="V6" s="23" t="s">
        <v>17</v>
      </c>
      <c r="W6" s="22" t="s">
        <v>18</v>
      </c>
      <c r="X6" s="24" t="s">
        <v>19</v>
      </c>
      <c r="Y6" s="21" t="s">
        <v>17</v>
      </c>
      <c r="Z6" s="22" t="s">
        <v>18</v>
      </c>
      <c r="AA6" s="22" t="s">
        <v>19</v>
      </c>
      <c r="AB6" s="26" t="s">
        <v>17</v>
      </c>
      <c r="AC6" s="22" t="s">
        <v>18</v>
      </c>
      <c r="AD6" s="25" t="s">
        <v>19</v>
      </c>
      <c r="AE6" s="26" t="s">
        <v>17</v>
      </c>
      <c r="AF6" s="22" t="s">
        <v>18</v>
      </c>
      <c r="AG6" s="27" t="s">
        <v>19</v>
      </c>
      <c r="AH6" s="20"/>
      <c r="AI6" s="20"/>
      <c r="AJ6" s="8"/>
      <c r="AK6" s="8"/>
      <c r="AL6" s="8"/>
      <c r="AM6" s="8"/>
    </row>
    <row r="7" spans="1:39" s="9" customFormat="1" ht="11.25" customHeight="1" x14ac:dyDescent="0.15">
      <c r="A7" s="775" t="s">
        <v>20</v>
      </c>
      <c r="B7" s="778" t="s">
        <v>21</v>
      </c>
      <c r="C7" s="28" t="s">
        <v>22</v>
      </c>
      <c r="D7" s="29" t="s">
        <v>23</v>
      </c>
      <c r="E7" s="30"/>
      <c r="F7" s="31"/>
      <c r="G7" s="32">
        <v>1</v>
      </c>
      <c r="H7" s="33"/>
      <c r="I7" s="34">
        <v>2</v>
      </c>
      <c r="J7" s="34"/>
      <c r="K7" s="34"/>
      <c r="L7" s="35"/>
      <c r="M7" s="36"/>
      <c r="N7" s="34"/>
      <c r="O7" s="34"/>
      <c r="P7" s="34"/>
      <c r="Q7" s="34"/>
      <c r="R7" s="37"/>
      <c r="S7" s="36"/>
      <c r="T7" s="34"/>
      <c r="U7" s="34"/>
      <c r="V7" s="34"/>
      <c r="W7" s="34"/>
      <c r="X7" s="37"/>
      <c r="Y7" s="34"/>
      <c r="Z7" s="34"/>
      <c r="AA7" s="34"/>
      <c r="AB7" s="34"/>
      <c r="AC7" s="34"/>
      <c r="AD7" s="35"/>
      <c r="AE7" s="36">
        <f t="shared" ref="AE7:AG15" si="0">G7+J7+M7+P7+S7+V7+Y7+AB7</f>
        <v>1</v>
      </c>
      <c r="AF7" s="34">
        <f t="shared" si="0"/>
        <v>0</v>
      </c>
      <c r="AG7" s="38">
        <f t="shared" si="0"/>
        <v>2</v>
      </c>
      <c r="AH7" s="20"/>
      <c r="AI7" s="20"/>
      <c r="AJ7" s="8"/>
      <c r="AK7" s="8"/>
      <c r="AL7" s="8"/>
      <c r="AM7" s="8"/>
    </row>
    <row r="8" spans="1:39" s="9" customFormat="1" ht="11.25" customHeight="1" x14ac:dyDescent="0.15">
      <c r="A8" s="776"/>
      <c r="B8" s="779"/>
      <c r="C8" s="39" t="s">
        <v>24</v>
      </c>
      <c r="D8" s="40" t="s">
        <v>25</v>
      </c>
      <c r="E8" s="41"/>
      <c r="F8" s="42"/>
      <c r="G8" s="43"/>
      <c r="H8" s="44"/>
      <c r="I8" s="44"/>
      <c r="J8" s="44">
        <v>1</v>
      </c>
      <c r="K8" s="44"/>
      <c r="L8" s="45">
        <v>2</v>
      </c>
      <c r="M8" s="43"/>
      <c r="N8" s="44"/>
      <c r="O8" s="44"/>
      <c r="P8" s="44"/>
      <c r="Q8" s="44"/>
      <c r="R8" s="46"/>
      <c r="S8" s="43"/>
      <c r="T8" s="44"/>
      <c r="U8" s="44"/>
      <c r="V8" s="44"/>
      <c r="W8" s="44"/>
      <c r="X8" s="46"/>
      <c r="Y8" s="44"/>
      <c r="Z8" s="44"/>
      <c r="AA8" s="44"/>
      <c r="AB8" s="44"/>
      <c r="AC8" s="44"/>
      <c r="AD8" s="45"/>
      <c r="AE8" s="43">
        <f t="shared" si="0"/>
        <v>1</v>
      </c>
      <c r="AF8" s="44">
        <f t="shared" si="0"/>
        <v>0</v>
      </c>
      <c r="AG8" s="47">
        <f t="shared" si="0"/>
        <v>2</v>
      </c>
      <c r="AH8" s="48"/>
      <c r="AI8" s="48"/>
      <c r="AJ8" s="8"/>
      <c r="AK8" s="8"/>
      <c r="AL8" s="8"/>
      <c r="AM8" s="8"/>
    </row>
    <row r="9" spans="1:39" s="9" customFormat="1" ht="11.25" customHeight="1" x14ac:dyDescent="0.15">
      <c r="A9" s="776"/>
      <c r="B9" s="779"/>
      <c r="C9" s="39" t="s">
        <v>26</v>
      </c>
      <c r="D9" s="40" t="s">
        <v>27</v>
      </c>
      <c r="E9" s="41"/>
      <c r="F9" s="42"/>
      <c r="G9" s="43">
        <v>1</v>
      </c>
      <c r="H9" s="44">
        <v>1</v>
      </c>
      <c r="I9" s="44"/>
      <c r="J9" s="44"/>
      <c r="K9" s="44"/>
      <c r="L9" s="45"/>
      <c r="M9" s="43"/>
      <c r="N9" s="44"/>
      <c r="O9" s="44"/>
      <c r="P9" s="44"/>
      <c r="Q9" s="44"/>
      <c r="R9" s="46"/>
      <c r="S9" s="43"/>
      <c r="T9" s="44"/>
      <c r="U9" s="44"/>
      <c r="V9" s="44"/>
      <c r="W9" s="44"/>
      <c r="X9" s="46"/>
      <c r="Y9" s="44"/>
      <c r="Z9" s="44"/>
      <c r="AA9" s="44"/>
      <c r="AB9" s="44"/>
      <c r="AC9" s="44"/>
      <c r="AD9" s="45"/>
      <c r="AE9" s="43">
        <f t="shared" si="0"/>
        <v>1</v>
      </c>
      <c r="AF9" s="44">
        <f t="shared" si="0"/>
        <v>1</v>
      </c>
      <c r="AG9" s="47">
        <f t="shared" si="0"/>
        <v>0</v>
      </c>
      <c r="AH9" s="48"/>
      <c r="AI9" s="48"/>
      <c r="AJ9" s="8"/>
      <c r="AK9" s="8"/>
      <c r="AL9" s="8"/>
      <c r="AM9" s="8"/>
    </row>
    <row r="10" spans="1:39" s="9" customFormat="1" ht="11.25" customHeight="1" x14ac:dyDescent="0.15">
      <c r="A10" s="776"/>
      <c r="B10" s="779"/>
      <c r="C10" s="39" t="s">
        <v>28</v>
      </c>
      <c r="D10" s="40" t="s">
        <v>29</v>
      </c>
      <c r="E10" s="41"/>
      <c r="F10" s="42"/>
      <c r="G10" s="49"/>
      <c r="H10" s="50"/>
      <c r="I10" s="50"/>
      <c r="J10" s="50">
        <v>1</v>
      </c>
      <c r="K10" s="50"/>
      <c r="L10" s="45">
        <v>2</v>
      </c>
      <c r="M10" s="43"/>
      <c r="N10" s="44"/>
      <c r="O10" s="44"/>
      <c r="P10" s="44"/>
      <c r="Q10" s="44"/>
      <c r="R10" s="46"/>
      <c r="S10" s="43"/>
      <c r="T10" s="44"/>
      <c r="U10" s="44"/>
      <c r="V10" s="44"/>
      <c r="W10" s="44"/>
      <c r="X10" s="46"/>
      <c r="Y10" s="44"/>
      <c r="Z10" s="44"/>
      <c r="AA10" s="44"/>
      <c r="AB10" s="44"/>
      <c r="AC10" s="44"/>
      <c r="AD10" s="45"/>
      <c r="AE10" s="43">
        <f t="shared" si="0"/>
        <v>1</v>
      </c>
      <c r="AF10" s="44">
        <f t="shared" si="0"/>
        <v>0</v>
      </c>
      <c r="AG10" s="47">
        <f t="shared" si="0"/>
        <v>2</v>
      </c>
      <c r="AH10" s="20"/>
      <c r="AI10" s="20"/>
      <c r="AJ10" s="8"/>
      <c r="AK10" s="8"/>
      <c r="AL10" s="8"/>
      <c r="AM10" s="8"/>
    </row>
    <row r="11" spans="1:39" s="9" customFormat="1" ht="11.25" customHeight="1" x14ac:dyDescent="0.15">
      <c r="A11" s="776"/>
      <c r="B11" s="779"/>
      <c r="C11" s="39" t="s">
        <v>30</v>
      </c>
      <c r="D11" s="40" t="s">
        <v>31</v>
      </c>
      <c r="E11" s="41"/>
      <c r="F11" s="42"/>
      <c r="G11" s="43"/>
      <c r="H11" s="44"/>
      <c r="I11" s="44"/>
      <c r="J11" s="44"/>
      <c r="K11" s="44"/>
      <c r="L11" s="45"/>
      <c r="M11" s="51">
        <v>2</v>
      </c>
      <c r="N11" s="52">
        <v>2</v>
      </c>
      <c r="O11" s="52"/>
      <c r="P11" s="52">
        <v>2</v>
      </c>
      <c r="Q11" s="52">
        <v>2</v>
      </c>
      <c r="R11" s="46"/>
      <c r="S11" s="43"/>
      <c r="T11" s="44"/>
      <c r="U11" s="44"/>
      <c r="V11" s="44"/>
      <c r="W11" s="44"/>
      <c r="X11" s="46"/>
      <c r="Y11" s="44"/>
      <c r="Z11" s="44"/>
      <c r="AA11" s="44"/>
      <c r="AB11" s="53"/>
      <c r="AC11" s="44"/>
      <c r="AD11" s="45"/>
      <c r="AE11" s="43">
        <f t="shared" si="0"/>
        <v>4</v>
      </c>
      <c r="AF11" s="44">
        <f t="shared" si="0"/>
        <v>4</v>
      </c>
      <c r="AG11" s="47">
        <f t="shared" si="0"/>
        <v>0</v>
      </c>
      <c r="AH11" s="20"/>
      <c r="AI11" s="20"/>
      <c r="AJ11" s="8"/>
      <c r="AK11" s="8"/>
      <c r="AL11" s="8"/>
      <c r="AM11" s="8"/>
    </row>
    <row r="12" spans="1:39" s="9" customFormat="1" ht="11.25" customHeight="1" x14ac:dyDescent="0.15">
      <c r="A12" s="776"/>
      <c r="B12" s="779"/>
      <c r="C12" s="39" t="s">
        <v>32</v>
      </c>
      <c r="D12" s="40" t="s">
        <v>33</v>
      </c>
      <c r="E12" s="41"/>
      <c r="F12" s="42"/>
      <c r="G12" s="43"/>
      <c r="H12" s="44"/>
      <c r="I12" s="44"/>
      <c r="J12" s="44">
        <v>1</v>
      </c>
      <c r="K12" s="44">
        <v>1</v>
      </c>
      <c r="L12" s="45"/>
      <c r="M12" s="55"/>
      <c r="N12" s="56"/>
      <c r="O12" s="44"/>
      <c r="P12" s="44"/>
      <c r="Q12" s="44"/>
      <c r="R12" s="46"/>
      <c r="S12" s="43"/>
      <c r="T12" s="44"/>
      <c r="U12" s="44"/>
      <c r="V12" s="44"/>
      <c r="W12" s="44"/>
      <c r="X12" s="46"/>
      <c r="Y12" s="44"/>
      <c r="Z12" s="44"/>
      <c r="AA12" s="44"/>
      <c r="AB12" s="44"/>
      <c r="AC12" s="44"/>
      <c r="AD12" s="45"/>
      <c r="AE12" s="43">
        <f t="shared" si="0"/>
        <v>1</v>
      </c>
      <c r="AF12" s="44">
        <f t="shared" si="0"/>
        <v>1</v>
      </c>
      <c r="AG12" s="47">
        <f t="shared" si="0"/>
        <v>0</v>
      </c>
      <c r="AH12" s="20"/>
      <c r="AI12" s="20"/>
      <c r="AJ12" s="8"/>
      <c r="AK12" s="8"/>
      <c r="AL12" s="8"/>
      <c r="AM12" s="8"/>
    </row>
    <row r="13" spans="1:39" s="9" customFormat="1" ht="11.25" customHeight="1" x14ac:dyDescent="0.15">
      <c r="A13" s="776"/>
      <c r="B13" s="779"/>
      <c r="C13" s="39" t="s">
        <v>34</v>
      </c>
      <c r="D13" s="40" t="s">
        <v>35</v>
      </c>
      <c r="E13" s="41"/>
      <c r="F13" s="42"/>
      <c r="G13" s="43"/>
      <c r="H13" s="44"/>
      <c r="I13" s="44"/>
      <c r="J13" s="44"/>
      <c r="K13" s="44"/>
      <c r="L13" s="45"/>
      <c r="M13" s="43">
        <v>1</v>
      </c>
      <c r="N13" s="44">
        <v>1</v>
      </c>
      <c r="O13" s="44"/>
      <c r="P13" s="44">
        <v>1</v>
      </c>
      <c r="Q13" s="44">
        <v>1</v>
      </c>
      <c r="R13" s="46"/>
      <c r="S13" s="43">
        <v>1</v>
      </c>
      <c r="T13" s="44">
        <v>1</v>
      </c>
      <c r="U13" s="44"/>
      <c r="V13" s="44">
        <v>1</v>
      </c>
      <c r="W13" s="44">
        <v>1</v>
      </c>
      <c r="X13" s="46"/>
      <c r="Y13" s="44"/>
      <c r="Z13" s="44"/>
      <c r="AA13" s="44"/>
      <c r="AB13" s="44"/>
      <c r="AC13" s="44"/>
      <c r="AD13" s="45"/>
      <c r="AE13" s="43">
        <f t="shared" si="0"/>
        <v>4</v>
      </c>
      <c r="AF13" s="44">
        <f t="shared" si="0"/>
        <v>4</v>
      </c>
      <c r="AG13" s="47">
        <f t="shared" si="0"/>
        <v>0</v>
      </c>
      <c r="AH13" s="48"/>
      <c r="AI13" s="48"/>
      <c r="AJ13" s="8"/>
      <c r="AK13" s="8"/>
      <c r="AL13" s="8"/>
      <c r="AM13" s="8"/>
    </row>
    <row r="14" spans="1:39" s="9" customFormat="1" ht="11.25" customHeight="1" x14ac:dyDescent="0.15">
      <c r="A14" s="776"/>
      <c r="B14" s="779"/>
      <c r="C14" s="39" t="s">
        <v>36</v>
      </c>
      <c r="D14" s="40" t="s">
        <v>37</v>
      </c>
      <c r="E14" s="41"/>
      <c r="F14" s="42"/>
      <c r="G14" s="43"/>
      <c r="H14" s="44"/>
      <c r="I14" s="44"/>
      <c r="J14" s="44"/>
      <c r="K14" s="44"/>
      <c r="L14" s="45"/>
      <c r="M14" s="43"/>
      <c r="N14" s="44"/>
      <c r="O14" s="44"/>
      <c r="P14" s="44"/>
      <c r="Q14" s="44"/>
      <c r="R14" s="46"/>
      <c r="S14" s="43"/>
      <c r="T14" s="44"/>
      <c r="U14" s="44"/>
      <c r="V14" s="44"/>
      <c r="W14" s="44"/>
      <c r="X14" s="46"/>
      <c r="Y14" s="57">
        <v>1</v>
      </c>
      <c r="Z14" s="44" t="s">
        <v>38</v>
      </c>
      <c r="AA14" s="44"/>
      <c r="AB14" s="44"/>
      <c r="AC14" s="44"/>
      <c r="AD14" s="45"/>
      <c r="AE14" s="43">
        <f t="shared" si="0"/>
        <v>1</v>
      </c>
      <c r="AF14" s="44">
        <v>0</v>
      </c>
      <c r="AG14" s="47">
        <f t="shared" si="0"/>
        <v>0</v>
      </c>
      <c r="AH14" s="48"/>
      <c r="AI14" s="48"/>
      <c r="AJ14" s="8"/>
      <c r="AK14" s="8"/>
      <c r="AL14" s="8"/>
      <c r="AM14" s="8"/>
    </row>
    <row r="15" spans="1:39" s="9" customFormat="1" ht="11.25" customHeight="1" x14ac:dyDescent="0.15">
      <c r="A15" s="776"/>
      <c r="B15" s="780"/>
      <c r="C15" s="58"/>
      <c r="D15" s="59" t="s">
        <v>39</v>
      </c>
      <c r="E15" s="60"/>
      <c r="F15" s="61"/>
      <c r="G15" s="62">
        <f t="shared" ref="G15:AD15" si="1">SUM(G7:G14)</f>
        <v>2</v>
      </c>
      <c r="H15" s="63">
        <f t="shared" si="1"/>
        <v>1</v>
      </c>
      <c r="I15" s="63">
        <f t="shared" si="1"/>
        <v>2</v>
      </c>
      <c r="J15" s="63">
        <f t="shared" si="1"/>
        <v>3</v>
      </c>
      <c r="K15" s="63">
        <f t="shared" si="1"/>
        <v>1</v>
      </c>
      <c r="L15" s="64">
        <f t="shared" si="1"/>
        <v>4</v>
      </c>
      <c r="M15" s="62">
        <f t="shared" si="1"/>
        <v>3</v>
      </c>
      <c r="N15" s="63">
        <f t="shared" si="1"/>
        <v>3</v>
      </c>
      <c r="O15" s="63">
        <f t="shared" si="1"/>
        <v>0</v>
      </c>
      <c r="P15" s="63">
        <f t="shared" si="1"/>
        <v>3</v>
      </c>
      <c r="Q15" s="63">
        <f t="shared" si="1"/>
        <v>3</v>
      </c>
      <c r="R15" s="65">
        <f t="shared" si="1"/>
        <v>0</v>
      </c>
      <c r="S15" s="66">
        <f t="shared" si="1"/>
        <v>1</v>
      </c>
      <c r="T15" s="63">
        <f t="shared" si="1"/>
        <v>1</v>
      </c>
      <c r="U15" s="63">
        <f t="shared" si="1"/>
        <v>0</v>
      </c>
      <c r="V15" s="63">
        <f t="shared" si="1"/>
        <v>1</v>
      </c>
      <c r="W15" s="63">
        <f t="shared" si="1"/>
        <v>1</v>
      </c>
      <c r="X15" s="65">
        <f t="shared" si="1"/>
        <v>0</v>
      </c>
      <c r="Y15" s="66">
        <f t="shared" si="1"/>
        <v>1</v>
      </c>
      <c r="Z15" s="63">
        <f t="shared" si="1"/>
        <v>0</v>
      </c>
      <c r="AA15" s="63">
        <f t="shared" si="1"/>
        <v>0</v>
      </c>
      <c r="AB15" s="63">
        <f t="shared" si="1"/>
        <v>0</v>
      </c>
      <c r="AC15" s="63">
        <f t="shared" si="1"/>
        <v>0</v>
      </c>
      <c r="AD15" s="63">
        <f t="shared" si="1"/>
        <v>0</v>
      </c>
      <c r="AE15" s="62">
        <f>G15+J15+M15+P15+S15+V15+Y15+AB15</f>
        <v>14</v>
      </c>
      <c r="AF15" s="63">
        <f t="shared" si="0"/>
        <v>10</v>
      </c>
      <c r="AG15" s="67">
        <f t="shared" si="0"/>
        <v>6</v>
      </c>
      <c r="AH15" s="20"/>
      <c r="AI15" s="20"/>
      <c r="AJ15" s="8"/>
      <c r="AK15" s="8"/>
      <c r="AL15" s="8"/>
      <c r="AM15" s="8"/>
    </row>
    <row r="16" spans="1:39" s="9" customFormat="1" ht="11.25" customHeight="1" x14ac:dyDescent="0.15">
      <c r="A16" s="776"/>
      <c r="B16" s="778" t="s">
        <v>40</v>
      </c>
      <c r="C16" s="28" t="s">
        <v>30</v>
      </c>
      <c r="D16" s="29" t="s">
        <v>41</v>
      </c>
      <c r="E16" s="30"/>
      <c r="F16" s="31"/>
      <c r="G16" s="36">
        <v>1</v>
      </c>
      <c r="H16" s="34">
        <v>1</v>
      </c>
      <c r="I16" s="34"/>
      <c r="J16" s="34"/>
      <c r="K16" s="34"/>
      <c r="L16" s="35"/>
      <c r="M16" s="36"/>
      <c r="N16" s="34"/>
      <c r="O16" s="34"/>
      <c r="P16" s="34"/>
      <c r="Q16" s="34"/>
      <c r="R16" s="37"/>
      <c r="S16" s="68"/>
      <c r="T16" s="34"/>
      <c r="U16" s="34"/>
      <c r="V16" s="34"/>
      <c r="W16" s="34"/>
      <c r="X16" s="35"/>
      <c r="Y16" s="36"/>
      <c r="Z16" s="34"/>
      <c r="AA16" s="34"/>
      <c r="AB16" s="34"/>
      <c r="AC16" s="34"/>
      <c r="AD16" s="35"/>
      <c r="AE16" s="36">
        <f>G16+J16+M16+P16+S16+V16+Y16+AB16</f>
        <v>1</v>
      </c>
      <c r="AF16" s="34">
        <f>H16+K16+N16+Q16+T16+W16+Z16+AC16</f>
        <v>1</v>
      </c>
      <c r="AG16" s="38">
        <f>I16+L16+O16+R16+U16+X16+AA16+AD16</f>
        <v>0</v>
      </c>
      <c r="AH16" s="20"/>
      <c r="AI16" s="20"/>
      <c r="AJ16" s="8"/>
      <c r="AK16" s="8"/>
      <c r="AL16" s="8"/>
      <c r="AM16" s="8"/>
    </row>
    <row r="17" spans="1:39" s="9" customFormat="1" ht="11.25" customHeight="1" x14ac:dyDescent="0.15">
      <c r="A17" s="776"/>
      <c r="B17" s="779"/>
      <c r="C17" s="39" t="s">
        <v>42</v>
      </c>
      <c r="D17" s="69" t="s">
        <v>43</v>
      </c>
      <c r="E17" s="70"/>
      <c r="F17" s="71"/>
      <c r="G17" s="72">
        <v>2</v>
      </c>
      <c r="H17" s="73">
        <v>2</v>
      </c>
      <c r="I17" s="73"/>
      <c r="J17" s="73"/>
      <c r="K17" s="73"/>
      <c r="L17" s="74"/>
      <c r="M17" s="72"/>
      <c r="N17" s="73"/>
      <c r="O17" s="73"/>
      <c r="P17" s="73"/>
      <c r="Q17" s="73"/>
      <c r="R17" s="75"/>
      <c r="S17" s="76"/>
      <c r="T17" s="73"/>
      <c r="U17" s="73"/>
      <c r="V17" s="73"/>
      <c r="W17" s="73"/>
      <c r="X17" s="74"/>
      <c r="Y17" s="72"/>
      <c r="Z17" s="73"/>
      <c r="AA17" s="73"/>
      <c r="AB17" s="73"/>
      <c r="AC17" s="73"/>
      <c r="AD17" s="75"/>
      <c r="AE17" s="43">
        <f>G17+J17+M17+P17+S17+V17+Y17+AB17</f>
        <v>2</v>
      </c>
      <c r="AF17" s="44">
        <f>H17+K17+N17+Q17+T17+W17+Z17+AC17</f>
        <v>2</v>
      </c>
      <c r="AG17" s="47">
        <f>I17+L17+O17+R17+U17+X17+AA17+AD17</f>
        <v>0</v>
      </c>
      <c r="AH17" s="48"/>
      <c r="AI17" s="48"/>
      <c r="AJ17" s="8"/>
      <c r="AK17" s="8"/>
      <c r="AL17" s="8"/>
      <c r="AM17" s="8"/>
    </row>
    <row r="18" spans="1:39" s="9" customFormat="1" ht="11.25" customHeight="1" x14ac:dyDescent="0.15">
      <c r="A18" s="776"/>
      <c r="B18" s="779"/>
      <c r="C18" s="39" t="s">
        <v>44</v>
      </c>
      <c r="D18" s="40" t="s">
        <v>45</v>
      </c>
      <c r="E18" s="41"/>
      <c r="F18" s="42"/>
      <c r="G18" s="43">
        <v>1</v>
      </c>
      <c r="H18" s="44">
        <v>1</v>
      </c>
      <c r="I18" s="44"/>
      <c r="J18" s="44"/>
      <c r="K18" s="44"/>
      <c r="L18" s="45"/>
      <c r="M18" s="43"/>
      <c r="N18" s="44"/>
      <c r="O18" s="44"/>
      <c r="P18" s="44"/>
      <c r="Q18" s="44"/>
      <c r="R18" s="46"/>
      <c r="S18" s="43"/>
      <c r="T18" s="44"/>
      <c r="U18" s="44"/>
      <c r="V18" s="44"/>
      <c r="W18" s="44"/>
      <c r="X18" s="46"/>
      <c r="Y18" s="57"/>
      <c r="Z18" s="44"/>
      <c r="AA18" s="44"/>
      <c r="AB18" s="44"/>
      <c r="AC18" s="44"/>
      <c r="AD18" s="45"/>
      <c r="AE18" s="43">
        <f t="shared" ref="AE18:AG27" si="2">G18+J18+M18+P18+S18+V18+Y18+AB18</f>
        <v>1</v>
      </c>
      <c r="AF18" s="44">
        <f t="shared" si="2"/>
        <v>1</v>
      </c>
      <c r="AG18" s="47">
        <f t="shared" si="2"/>
        <v>0</v>
      </c>
      <c r="AH18" s="48"/>
      <c r="AI18" s="48"/>
      <c r="AJ18" s="8"/>
      <c r="AK18" s="8"/>
      <c r="AL18" s="8"/>
      <c r="AM18" s="8"/>
    </row>
    <row r="19" spans="1:39" s="9" customFormat="1" ht="11.25" customHeight="1" x14ac:dyDescent="0.15">
      <c r="A19" s="776"/>
      <c r="B19" s="779"/>
      <c r="C19" s="39" t="s">
        <v>46</v>
      </c>
      <c r="D19" s="40" t="s">
        <v>47</v>
      </c>
      <c r="E19" s="41" t="s">
        <v>48</v>
      </c>
      <c r="F19" s="42"/>
      <c r="G19" s="43">
        <v>1</v>
      </c>
      <c r="H19" s="44">
        <v>1</v>
      </c>
      <c r="I19" s="44"/>
      <c r="J19" s="44"/>
      <c r="K19" s="44"/>
      <c r="L19" s="45"/>
      <c r="M19" s="43"/>
      <c r="N19" s="44"/>
      <c r="O19" s="44"/>
      <c r="P19" s="44"/>
      <c r="Q19" s="44"/>
      <c r="R19" s="46"/>
      <c r="S19" s="43"/>
      <c r="T19" s="44"/>
      <c r="U19" s="44"/>
      <c r="V19" s="44"/>
      <c r="W19" s="44"/>
      <c r="X19" s="46"/>
      <c r="Y19" s="57"/>
      <c r="Z19" s="44"/>
      <c r="AA19" s="44"/>
      <c r="AB19" s="44"/>
      <c r="AC19" s="44"/>
      <c r="AD19" s="45"/>
      <c r="AE19" s="43">
        <f t="shared" si="2"/>
        <v>1</v>
      </c>
      <c r="AF19" s="44">
        <f t="shared" si="2"/>
        <v>1</v>
      </c>
      <c r="AG19" s="47">
        <f t="shared" si="2"/>
        <v>0</v>
      </c>
      <c r="AH19" s="48"/>
      <c r="AI19" s="48"/>
      <c r="AJ19" s="8"/>
      <c r="AK19" s="8"/>
      <c r="AL19" s="8"/>
      <c r="AM19" s="8"/>
    </row>
    <row r="20" spans="1:39" s="9" customFormat="1" ht="11.25" customHeight="1" x14ac:dyDescent="0.15">
      <c r="A20" s="776"/>
      <c r="B20" s="779"/>
      <c r="C20" s="39" t="s">
        <v>49</v>
      </c>
      <c r="D20" s="40" t="s">
        <v>50</v>
      </c>
      <c r="E20" s="41" t="s">
        <v>51</v>
      </c>
      <c r="F20" s="42"/>
      <c r="G20" s="43"/>
      <c r="H20" s="44"/>
      <c r="I20" s="44"/>
      <c r="J20" s="44">
        <v>1</v>
      </c>
      <c r="K20" s="44">
        <v>1</v>
      </c>
      <c r="L20" s="45"/>
      <c r="M20" s="43"/>
      <c r="N20" s="44"/>
      <c r="O20" s="44"/>
      <c r="P20" s="44"/>
      <c r="Q20" s="44"/>
      <c r="R20" s="46"/>
      <c r="S20" s="43"/>
      <c r="T20" s="44"/>
      <c r="U20" s="44"/>
      <c r="V20" s="44"/>
      <c r="W20" s="44"/>
      <c r="X20" s="46"/>
      <c r="Y20" s="57"/>
      <c r="Z20" s="44"/>
      <c r="AA20" s="44"/>
      <c r="AB20" s="44"/>
      <c r="AC20" s="44"/>
      <c r="AD20" s="45"/>
      <c r="AE20" s="43">
        <f t="shared" si="2"/>
        <v>1</v>
      </c>
      <c r="AF20" s="44">
        <f t="shared" si="2"/>
        <v>1</v>
      </c>
      <c r="AG20" s="47">
        <f t="shared" si="2"/>
        <v>0</v>
      </c>
      <c r="AH20" s="48"/>
      <c r="AI20" s="48"/>
      <c r="AJ20" s="8"/>
      <c r="AK20" s="8"/>
      <c r="AL20" s="8"/>
      <c r="AM20" s="8"/>
    </row>
    <row r="21" spans="1:39" s="9" customFormat="1" ht="11.25" customHeight="1" x14ac:dyDescent="0.15">
      <c r="A21" s="776"/>
      <c r="B21" s="779"/>
      <c r="C21" s="39" t="s">
        <v>36</v>
      </c>
      <c r="D21" s="40" t="s">
        <v>52</v>
      </c>
      <c r="E21" s="41" t="s">
        <v>51</v>
      </c>
      <c r="F21" s="42"/>
      <c r="G21" s="43"/>
      <c r="H21" s="44"/>
      <c r="I21" s="44"/>
      <c r="J21" s="44"/>
      <c r="K21" s="44"/>
      <c r="L21" s="45"/>
      <c r="M21" s="55">
        <v>1</v>
      </c>
      <c r="N21" s="56">
        <v>1</v>
      </c>
      <c r="O21" s="44"/>
      <c r="P21" s="44"/>
      <c r="Q21" s="44"/>
      <c r="R21" s="46"/>
      <c r="S21" s="43"/>
      <c r="T21" s="44"/>
      <c r="U21" s="44"/>
      <c r="V21" s="44"/>
      <c r="W21" s="44"/>
      <c r="X21" s="46"/>
      <c r="Y21" s="57"/>
      <c r="Z21" s="44"/>
      <c r="AA21" s="44"/>
      <c r="AB21" s="44"/>
      <c r="AC21" s="44"/>
      <c r="AD21" s="45"/>
      <c r="AE21" s="43">
        <f t="shared" si="2"/>
        <v>1</v>
      </c>
      <c r="AF21" s="44">
        <f t="shared" si="2"/>
        <v>1</v>
      </c>
      <c r="AG21" s="47">
        <f t="shared" si="2"/>
        <v>0</v>
      </c>
      <c r="AH21" s="48"/>
      <c r="AI21" s="48"/>
      <c r="AJ21" s="8"/>
      <c r="AK21" s="8"/>
      <c r="AL21" s="8"/>
      <c r="AM21" s="8"/>
    </row>
    <row r="22" spans="1:39" s="9" customFormat="1" ht="11.25" customHeight="1" x14ac:dyDescent="0.15">
      <c r="A22" s="776"/>
      <c r="B22" s="779"/>
      <c r="C22" s="39" t="s">
        <v>53</v>
      </c>
      <c r="D22" s="77" t="s">
        <v>54</v>
      </c>
      <c r="E22" s="41"/>
      <c r="F22" s="42"/>
      <c r="G22" s="43"/>
      <c r="H22" s="44"/>
      <c r="I22" s="44"/>
      <c r="J22" s="44"/>
      <c r="K22" s="44"/>
      <c r="L22" s="45"/>
      <c r="M22" s="43"/>
      <c r="N22" s="44"/>
      <c r="O22" s="44"/>
      <c r="P22" s="44">
        <v>1</v>
      </c>
      <c r="Q22" s="44">
        <v>1</v>
      </c>
      <c r="R22" s="46"/>
      <c r="S22" s="43"/>
      <c r="T22" s="44"/>
      <c r="U22" s="44"/>
      <c r="V22" s="44"/>
      <c r="W22" s="44"/>
      <c r="X22" s="46"/>
      <c r="Y22" s="78"/>
      <c r="Z22" s="79"/>
      <c r="AA22" s="44"/>
      <c r="AB22" s="44"/>
      <c r="AC22" s="44"/>
      <c r="AD22" s="45"/>
      <c r="AE22" s="43">
        <f t="shared" si="2"/>
        <v>1</v>
      </c>
      <c r="AF22" s="44">
        <f t="shared" si="2"/>
        <v>1</v>
      </c>
      <c r="AG22" s="47">
        <f t="shared" si="2"/>
        <v>0</v>
      </c>
      <c r="AH22" s="48"/>
      <c r="AI22" s="48"/>
      <c r="AJ22" s="8"/>
      <c r="AK22" s="8"/>
      <c r="AL22" s="8"/>
      <c r="AM22" s="8"/>
    </row>
    <row r="23" spans="1:39" s="9" customFormat="1" ht="11.25" customHeight="1" x14ac:dyDescent="0.15">
      <c r="A23" s="776"/>
      <c r="B23" s="779"/>
      <c r="C23" s="39" t="s">
        <v>42</v>
      </c>
      <c r="D23" s="77" t="s">
        <v>55</v>
      </c>
      <c r="E23" s="80"/>
      <c r="F23" s="81"/>
      <c r="G23" s="82"/>
      <c r="H23" s="83"/>
      <c r="I23" s="83"/>
      <c r="J23" s="83"/>
      <c r="K23" s="83"/>
      <c r="L23" s="84"/>
      <c r="M23" s="85"/>
      <c r="N23" s="86"/>
      <c r="O23" s="83"/>
      <c r="P23" s="83"/>
      <c r="Q23" s="83"/>
      <c r="R23" s="87"/>
      <c r="S23" s="82"/>
      <c r="T23" s="83"/>
      <c r="U23" s="83"/>
      <c r="V23" s="83"/>
      <c r="W23" s="83"/>
      <c r="X23" s="87"/>
      <c r="Y23" s="88"/>
      <c r="Z23" s="83"/>
      <c r="AA23" s="83"/>
      <c r="AB23" s="83">
        <v>1</v>
      </c>
      <c r="AC23" s="83">
        <v>1</v>
      </c>
      <c r="AD23" s="84"/>
      <c r="AE23" s="82">
        <f t="shared" si="2"/>
        <v>1</v>
      </c>
      <c r="AF23" s="83">
        <f t="shared" si="2"/>
        <v>1</v>
      </c>
      <c r="AG23" s="89">
        <f t="shared" si="2"/>
        <v>0</v>
      </c>
      <c r="AH23" s="48"/>
      <c r="AI23" s="48"/>
      <c r="AJ23" s="8"/>
      <c r="AK23" s="8"/>
      <c r="AL23" s="8"/>
      <c r="AM23" s="8"/>
    </row>
    <row r="24" spans="1:39" s="9" customFormat="1" ht="11.25" customHeight="1" x14ac:dyDescent="0.15">
      <c r="A24" s="776"/>
      <c r="B24" s="779"/>
      <c r="C24" s="39" t="s">
        <v>56</v>
      </c>
      <c r="D24" s="77" t="s">
        <v>57</v>
      </c>
      <c r="E24" s="80"/>
      <c r="F24" s="81"/>
      <c r="G24" s="82">
        <v>1</v>
      </c>
      <c r="H24" s="83">
        <v>1</v>
      </c>
      <c r="I24" s="83"/>
      <c r="J24" s="83"/>
      <c r="K24" s="83"/>
      <c r="L24" s="84"/>
      <c r="M24" s="82"/>
      <c r="N24" s="83"/>
      <c r="O24" s="83"/>
      <c r="P24" s="83"/>
      <c r="Q24" s="83"/>
      <c r="R24" s="87"/>
      <c r="S24" s="82"/>
      <c r="T24" s="83"/>
      <c r="U24" s="83"/>
      <c r="V24" s="83"/>
      <c r="W24" s="83"/>
      <c r="X24" s="87"/>
      <c r="Y24" s="88"/>
      <c r="Z24" s="83"/>
      <c r="AA24" s="83"/>
      <c r="AB24" s="83"/>
      <c r="AC24" s="83"/>
      <c r="AD24" s="84"/>
      <c r="AE24" s="82">
        <f t="shared" si="2"/>
        <v>1</v>
      </c>
      <c r="AF24" s="83">
        <f t="shared" si="2"/>
        <v>1</v>
      </c>
      <c r="AG24" s="89">
        <f t="shared" si="2"/>
        <v>0</v>
      </c>
      <c r="AH24" s="48"/>
      <c r="AI24" s="48"/>
      <c r="AJ24" s="8"/>
      <c r="AK24" s="8"/>
      <c r="AL24" s="8"/>
      <c r="AM24" s="8"/>
    </row>
    <row r="25" spans="1:39" s="9" customFormat="1" ht="11.25" customHeight="1" x14ac:dyDescent="0.15">
      <c r="A25" s="776"/>
      <c r="B25" s="779"/>
      <c r="C25" s="39" t="s">
        <v>34</v>
      </c>
      <c r="D25" s="77" t="s">
        <v>58</v>
      </c>
      <c r="E25" s="80"/>
      <c r="F25" s="81"/>
      <c r="G25" s="82"/>
      <c r="H25" s="83"/>
      <c r="I25" s="83"/>
      <c r="J25" s="83">
        <v>1</v>
      </c>
      <c r="K25" s="83">
        <v>1</v>
      </c>
      <c r="L25" s="84"/>
      <c r="M25" s="85"/>
      <c r="N25" s="86"/>
      <c r="O25" s="83"/>
      <c r="P25" s="83"/>
      <c r="Q25" s="83"/>
      <c r="R25" s="87"/>
      <c r="S25" s="82"/>
      <c r="T25" s="83"/>
      <c r="U25" s="83"/>
      <c r="V25" s="83"/>
      <c r="W25" s="83"/>
      <c r="X25" s="87"/>
      <c r="Y25" s="88"/>
      <c r="Z25" s="83"/>
      <c r="AA25" s="83"/>
      <c r="AB25" s="83"/>
      <c r="AC25" s="83"/>
      <c r="AD25" s="84"/>
      <c r="AE25" s="82">
        <f t="shared" si="2"/>
        <v>1</v>
      </c>
      <c r="AF25" s="83">
        <f t="shared" si="2"/>
        <v>1</v>
      </c>
      <c r="AG25" s="89">
        <f t="shared" si="2"/>
        <v>0</v>
      </c>
      <c r="AH25" s="20"/>
      <c r="AI25" s="20"/>
      <c r="AJ25" s="8"/>
      <c r="AK25" s="8"/>
      <c r="AL25" s="8"/>
      <c r="AM25" s="8"/>
    </row>
    <row r="26" spans="1:39" s="9" customFormat="1" ht="11.25" customHeight="1" x14ac:dyDescent="0.15">
      <c r="A26" s="776"/>
      <c r="B26" s="779"/>
      <c r="C26" s="39" t="s">
        <v>59</v>
      </c>
      <c r="D26" s="77" t="s">
        <v>60</v>
      </c>
      <c r="E26" s="80"/>
      <c r="F26" s="81"/>
      <c r="G26" s="82"/>
      <c r="H26" s="83"/>
      <c r="I26" s="83"/>
      <c r="J26" s="83"/>
      <c r="K26" s="83"/>
      <c r="L26" s="84"/>
      <c r="M26" s="85"/>
      <c r="N26" s="86"/>
      <c r="O26" s="83"/>
      <c r="P26" s="83"/>
      <c r="Q26" s="83"/>
      <c r="R26" s="87"/>
      <c r="S26" s="82"/>
      <c r="T26" s="83"/>
      <c r="U26" s="83"/>
      <c r="V26" s="83"/>
      <c r="W26" s="83"/>
      <c r="X26" s="87"/>
      <c r="Y26" s="88">
        <v>2</v>
      </c>
      <c r="Z26" s="83">
        <v>2</v>
      </c>
      <c r="AA26" s="83"/>
      <c r="AB26" s="83"/>
      <c r="AC26" s="83"/>
      <c r="AD26" s="84"/>
      <c r="AE26" s="82">
        <f t="shared" si="2"/>
        <v>2</v>
      </c>
      <c r="AF26" s="83">
        <f t="shared" si="2"/>
        <v>2</v>
      </c>
      <c r="AG26" s="89">
        <f t="shared" si="2"/>
        <v>0</v>
      </c>
      <c r="AH26" s="20"/>
      <c r="AI26" s="20"/>
      <c r="AJ26" s="8"/>
      <c r="AK26" s="8"/>
      <c r="AL26" s="8"/>
      <c r="AM26" s="8"/>
    </row>
    <row r="27" spans="1:39" s="9" customFormat="1" ht="11.25" customHeight="1" x14ac:dyDescent="0.15">
      <c r="A27" s="776"/>
      <c r="B27" s="780"/>
      <c r="C27" s="90"/>
      <c r="D27" s="59" t="s">
        <v>39</v>
      </c>
      <c r="E27" s="60"/>
      <c r="F27" s="91"/>
      <c r="G27" s="66">
        <f t="shared" ref="G27:AD27" si="3">SUM(G16:G26)</f>
        <v>6</v>
      </c>
      <c r="H27" s="63">
        <f t="shared" si="3"/>
        <v>6</v>
      </c>
      <c r="I27" s="63">
        <f t="shared" si="3"/>
        <v>0</v>
      </c>
      <c r="J27" s="63">
        <f t="shared" si="3"/>
        <v>2</v>
      </c>
      <c r="K27" s="63">
        <f t="shared" si="3"/>
        <v>2</v>
      </c>
      <c r="L27" s="64">
        <f t="shared" si="3"/>
        <v>0</v>
      </c>
      <c r="M27" s="62">
        <f t="shared" si="3"/>
        <v>1</v>
      </c>
      <c r="N27" s="63">
        <f t="shared" si="3"/>
        <v>1</v>
      </c>
      <c r="O27" s="63">
        <f t="shared" si="3"/>
        <v>0</v>
      </c>
      <c r="P27" s="63">
        <f t="shared" si="3"/>
        <v>1</v>
      </c>
      <c r="Q27" s="63">
        <f t="shared" si="3"/>
        <v>1</v>
      </c>
      <c r="R27" s="65">
        <f t="shared" si="3"/>
        <v>0</v>
      </c>
      <c r="S27" s="66">
        <f t="shared" si="3"/>
        <v>0</v>
      </c>
      <c r="T27" s="63">
        <f t="shared" si="3"/>
        <v>0</v>
      </c>
      <c r="U27" s="63">
        <f t="shared" si="3"/>
        <v>0</v>
      </c>
      <c r="V27" s="63">
        <f t="shared" si="3"/>
        <v>0</v>
      </c>
      <c r="W27" s="63">
        <f t="shared" si="3"/>
        <v>0</v>
      </c>
      <c r="X27" s="65">
        <f t="shared" si="3"/>
        <v>0</v>
      </c>
      <c r="Y27" s="66">
        <f t="shared" si="3"/>
        <v>2</v>
      </c>
      <c r="Z27" s="63">
        <f t="shared" si="3"/>
        <v>2</v>
      </c>
      <c r="AA27" s="63">
        <f t="shared" si="3"/>
        <v>0</v>
      </c>
      <c r="AB27" s="63">
        <f t="shared" si="3"/>
        <v>1</v>
      </c>
      <c r="AC27" s="63">
        <f t="shared" si="3"/>
        <v>1</v>
      </c>
      <c r="AD27" s="65">
        <f t="shared" si="3"/>
        <v>0</v>
      </c>
      <c r="AE27" s="62">
        <f>G27+J27+M27+P27+S27+V27+Y27+AB27</f>
        <v>13</v>
      </c>
      <c r="AF27" s="63">
        <f t="shared" si="2"/>
        <v>13</v>
      </c>
      <c r="AG27" s="67">
        <f>I27+L27+O27+R27+U27+X27+AA27+AD27</f>
        <v>0</v>
      </c>
      <c r="AH27" s="48"/>
      <c r="AI27" s="48"/>
      <c r="AJ27" s="8"/>
      <c r="AK27" s="8"/>
      <c r="AL27" s="8"/>
      <c r="AM27" s="8"/>
    </row>
    <row r="28" spans="1:39" s="101" customFormat="1" ht="11.25" customHeight="1" x14ac:dyDescent="0.15">
      <c r="A28" s="777"/>
      <c r="B28" s="784" t="s">
        <v>61</v>
      </c>
      <c r="C28" s="785"/>
      <c r="D28" s="786"/>
      <c r="E28" s="92"/>
      <c r="F28" s="93"/>
      <c r="G28" s="94">
        <f t="shared" ref="G28:AD28" si="4">G15+G27</f>
        <v>8</v>
      </c>
      <c r="H28" s="95">
        <f t="shared" si="4"/>
        <v>7</v>
      </c>
      <c r="I28" s="95">
        <f t="shared" si="4"/>
        <v>2</v>
      </c>
      <c r="J28" s="95">
        <f t="shared" si="4"/>
        <v>5</v>
      </c>
      <c r="K28" s="95">
        <f t="shared" si="4"/>
        <v>3</v>
      </c>
      <c r="L28" s="96">
        <f t="shared" si="4"/>
        <v>4</v>
      </c>
      <c r="M28" s="94">
        <f t="shared" si="4"/>
        <v>4</v>
      </c>
      <c r="N28" s="95">
        <f t="shared" si="4"/>
        <v>4</v>
      </c>
      <c r="O28" s="95">
        <f t="shared" si="4"/>
        <v>0</v>
      </c>
      <c r="P28" s="95">
        <f t="shared" si="4"/>
        <v>4</v>
      </c>
      <c r="Q28" s="95">
        <f t="shared" si="4"/>
        <v>4</v>
      </c>
      <c r="R28" s="97">
        <f t="shared" si="4"/>
        <v>0</v>
      </c>
      <c r="S28" s="94">
        <f t="shared" si="4"/>
        <v>1</v>
      </c>
      <c r="T28" s="95">
        <f t="shared" si="4"/>
        <v>1</v>
      </c>
      <c r="U28" s="95">
        <f t="shared" si="4"/>
        <v>0</v>
      </c>
      <c r="V28" s="95">
        <f t="shared" si="4"/>
        <v>1</v>
      </c>
      <c r="W28" s="95">
        <f t="shared" si="4"/>
        <v>1</v>
      </c>
      <c r="X28" s="96">
        <f t="shared" si="4"/>
        <v>0</v>
      </c>
      <c r="Y28" s="94">
        <f t="shared" si="4"/>
        <v>3</v>
      </c>
      <c r="Z28" s="95">
        <f t="shared" si="4"/>
        <v>2</v>
      </c>
      <c r="AA28" s="95">
        <f t="shared" si="4"/>
        <v>0</v>
      </c>
      <c r="AB28" s="95">
        <f t="shared" si="4"/>
        <v>1</v>
      </c>
      <c r="AC28" s="95">
        <f t="shared" si="4"/>
        <v>1</v>
      </c>
      <c r="AD28" s="96">
        <f t="shared" si="4"/>
        <v>0</v>
      </c>
      <c r="AE28" s="98">
        <f>G28+J28+M28+P28+S28+V28+Y28+AB28</f>
        <v>27</v>
      </c>
      <c r="AF28" s="95">
        <f>AF15+AF27</f>
        <v>23</v>
      </c>
      <c r="AG28" s="99">
        <f>AG15+AG27</f>
        <v>6</v>
      </c>
      <c r="AH28" s="823"/>
      <c r="AI28" s="823"/>
      <c r="AJ28" s="823"/>
      <c r="AK28" s="823"/>
      <c r="AL28" s="100"/>
      <c r="AM28" s="100"/>
    </row>
    <row r="29" spans="1:39" s="118" customFormat="1" ht="11.25" customHeight="1" x14ac:dyDescent="0.15">
      <c r="A29" s="787" t="s">
        <v>62</v>
      </c>
      <c r="B29" s="778" t="s">
        <v>63</v>
      </c>
      <c r="C29" s="102" t="s">
        <v>64</v>
      </c>
      <c r="D29" s="103" t="s">
        <v>65</v>
      </c>
      <c r="E29" s="104"/>
      <c r="F29" s="105"/>
      <c r="G29" s="106">
        <v>1</v>
      </c>
      <c r="H29" s="107">
        <v>1</v>
      </c>
      <c r="I29" s="107"/>
      <c r="J29" s="107"/>
      <c r="K29" s="107"/>
      <c r="L29" s="108"/>
      <c r="M29" s="106"/>
      <c r="N29" s="107"/>
      <c r="O29" s="107"/>
      <c r="P29" s="107"/>
      <c r="Q29" s="107"/>
      <c r="R29" s="109"/>
      <c r="S29" s="110"/>
      <c r="T29" s="111"/>
      <c r="U29" s="111"/>
      <c r="V29" s="111"/>
      <c r="W29" s="111"/>
      <c r="X29" s="112"/>
      <c r="Y29" s="113"/>
      <c r="Z29" s="111"/>
      <c r="AA29" s="111"/>
      <c r="AB29" s="111"/>
      <c r="AC29" s="111"/>
      <c r="AD29" s="114"/>
      <c r="AE29" s="110">
        <f>G29+J29+M29+P29+S29+V29+Y29+AB29</f>
        <v>1</v>
      </c>
      <c r="AF29" s="111">
        <f>H29+K29+N29+Q29+T29+W29+Z29+AC29</f>
        <v>1</v>
      </c>
      <c r="AG29" s="115">
        <f>I29+L29+O29+R29+U29+X29+AA29+AD29</f>
        <v>0</v>
      </c>
      <c r="AH29" s="116"/>
      <c r="AI29" s="116"/>
      <c r="AJ29" s="117"/>
      <c r="AK29" s="117"/>
      <c r="AL29" s="117"/>
      <c r="AM29" s="117"/>
    </row>
    <row r="30" spans="1:39" s="118" customFormat="1" ht="11.25" customHeight="1" x14ac:dyDescent="0.15">
      <c r="A30" s="788"/>
      <c r="B30" s="779"/>
      <c r="C30" s="119" t="s">
        <v>66</v>
      </c>
      <c r="D30" s="120" t="s">
        <v>67</v>
      </c>
      <c r="E30" s="80"/>
      <c r="F30" s="81"/>
      <c r="G30" s="121"/>
      <c r="H30" s="122"/>
      <c r="I30" s="122"/>
      <c r="J30" s="122">
        <v>2</v>
      </c>
      <c r="K30" s="122">
        <v>2</v>
      </c>
      <c r="L30" s="123"/>
      <c r="M30" s="121"/>
      <c r="N30" s="122"/>
      <c r="O30" s="122"/>
      <c r="P30" s="122"/>
      <c r="Q30" s="122"/>
      <c r="R30" s="124"/>
      <c r="S30" s="82"/>
      <c r="T30" s="83"/>
      <c r="U30" s="83"/>
      <c r="V30" s="83"/>
      <c r="W30" s="83"/>
      <c r="X30" s="87"/>
      <c r="Y30" s="88"/>
      <c r="Z30" s="83"/>
      <c r="AA30" s="83"/>
      <c r="AB30" s="83"/>
      <c r="AC30" s="83"/>
      <c r="AD30" s="84"/>
      <c r="AE30" s="82">
        <f>G30+J30+M30+P30+S30+V30+Y30+AB30</f>
        <v>2</v>
      </c>
      <c r="AF30" s="83">
        <f>H30+K30+N30+Q30+T30+W30+Z30+AC30</f>
        <v>2</v>
      </c>
      <c r="AG30" s="89">
        <f>I30+L30+O30+R30+U30+X30+AA30+AD30</f>
        <v>0</v>
      </c>
      <c r="AH30" s="825"/>
      <c r="AI30" s="825"/>
      <c r="AJ30" s="825"/>
      <c r="AK30" s="825"/>
      <c r="AL30" s="117"/>
      <c r="AM30" s="117"/>
    </row>
    <row r="31" spans="1:39" s="118" customFormat="1" ht="11.25" customHeight="1" x14ac:dyDescent="0.15">
      <c r="A31" s="788"/>
      <c r="B31" s="779"/>
      <c r="C31" s="119" t="s">
        <v>64</v>
      </c>
      <c r="D31" s="120" t="s">
        <v>68</v>
      </c>
      <c r="E31" s="80"/>
      <c r="F31" s="81"/>
      <c r="G31" s="121"/>
      <c r="H31" s="122"/>
      <c r="I31" s="122"/>
      <c r="J31" s="122"/>
      <c r="K31" s="122"/>
      <c r="L31" s="123"/>
      <c r="M31" s="121">
        <v>2</v>
      </c>
      <c r="N31" s="122">
        <v>2</v>
      </c>
      <c r="O31" s="122"/>
      <c r="P31" s="122"/>
      <c r="Q31" s="122"/>
      <c r="R31" s="124"/>
      <c r="S31" s="82"/>
      <c r="T31" s="83"/>
      <c r="U31" s="83"/>
      <c r="V31" s="83"/>
      <c r="W31" s="83"/>
      <c r="X31" s="87"/>
      <c r="Y31" s="88"/>
      <c r="Z31" s="83"/>
      <c r="AA31" s="83"/>
      <c r="AB31" s="83"/>
      <c r="AC31" s="83"/>
      <c r="AD31" s="84"/>
      <c r="AE31" s="82">
        <f t="shared" ref="AE31:AG36" si="5">G31+J31+M31+P31+S31+V31+Y31+AB31</f>
        <v>2</v>
      </c>
      <c r="AF31" s="83">
        <f t="shared" si="5"/>
        <v>2</v>
      </c>
      <c r="AG31" s="89">
        <f t="shared" si="5"/>
        <v>0</v>
      </c>
      <c r="AH31" s="116"/>
      <c r="AI31" s="116"/>
      <c r="AJ31" s="117"/>
      <c r="AK31" s="117"/>
      <c r="AL31" s="117"/>
      <c r="AM31" s="117"/>
    </row>
    <row r="32" spans="1:39" s="118" customFormat="1" ht="11.25" customHeight="1" x14ac:dyDescent="0.15">
      <c r="A32" s="788"/>
      <c r="B32" s="779"/>
      <c r="C32" s="119" t="s">
        <v>69</v>
      </c>
      <c r="D32" s="120" t="s">
        <v>70</v>
      </c>
      <c r="E32" s="80"/>
      <c r="F32" s="81"/>
      <c r="G32" s="121"/>
      <c r="H32" s="122"/>
      <c r="I32" s="122"/>
      <c r="J32" s="122"/>
      <c r="K32" s="122"/>
      <c r="L32" s="123"/>
      <c r="M32" s="121"/>
      <c r="N32" s="122"/>
      <c r="O32" s="122"/>
      <c r="P32" s="122">
        <v>2</v>
      </c>
      <c r="Q32" s="122">
        <v>2</v>
      </c>
      <c r="R32" s="124"/>
      <c r="S32" s="82"/>
      <c r="T32" s="83"/>
      <c r="U32" s="83"/>
      <c r="V32" s="83"/>
      <c r="W32" s="83"/>
      <c r="X32" s="87"/>
      <c r="Y32" s="88"/>
      <c r="Z32" s="83"/>
      <c r="AA32" s="83"/>
      <c r="AB32" s="83"/>
      <c r="AC32" s="83"/>
      <c r="AD32" s="84"/>
      <c r="AE32" s="82">
        <f t="shared" si="5"/>
        <v>2</v>
      </c>
      <c r="AF32" s="83">
        <f t="shared" si="5"/>
        <v>2</v>
      </c>
      <c r="AG32" s="89">
        <f t="shared" si="5"/>
        <v>0</v>
      </c>
      <c r="AH32" s="116"/>
      <c r="AI32" s="116"/>
      <c r="AJ32" s="117"/>
      <c r="AK32" s="117"/>
      <c r="AL32" s="117"/>
      <c r="AM32" s="117"/>
    </row>
    <row r="33" spans="1:39" s="118" customFormat="1" ht="11.25" customHeight="1" x14ac:dyDescent="0.15">
      <c r="A33" s="788"/>
      <c r="B33" s="779"/>
      <c r="C33" s="119" t="s">
        <v>71</v>
      </c>
      <c r="D33" s="125" t="s">
        <v>72</v>
      </c>
      <c r="E33" s="80"/>
      <c r="F33" s="81"/>
      <c r="G33" s="121"/>
      <c r="H33" s="122"/>
      <c r="I33" s="122"/>
      <c r="J33" s="122"/>
      <c r="K33" s="122"/>
      <c r="L33" s="123"/>
      <c r="M33" s="121">
        <v>2</v>
      </c>
      <c r="N33" s="122">
        <v>2</v>
      </c>
      <c r="O33" s="122"/>
      <c r="P33" s="122"/>
      <c r="Q33" s="122"/>
      <c r="R33" s="124"/>
      <c r="S33" s="82"/>
      <c r="T33" s="83"/>
      <c r="U33" s="83"/>
      <c r="V33" s="83"/>
      <c r="W33" s="83"/>
      <c r="X33" s="87"/>
      <c r="Y33" s="88"/>
      <c r="Z33" s="83"/>
      <c r="AA33" s="83"/>
      <c r="AB33" s="83"/>
      <c r="AC33" s="83"/>
      <c r="AD33" s="84"/>
      <c r="AE33" s="82">
        <f t="shared" si="5"/>
        <v>2</v>
      </c>
      <c r="AF33" s="83">
        <f t="shared" si="5"/>
        <v>2</v>
      </c>
      <c r="AG33" s="89">
        <f t="shared" si="5"/>
        <v>0</v>
      </c>
      <c r="AH33" s="116"/>
      <c r="AI33" s="116"/>
      <c r="AJ33" s="117"/>
      <c r="AK33" s="117"/>
      <c r="AL33" s="117"/>
      <c r="AM33" s="117"/>
    </row>
    <row r="34" spans="1:39" s="118" customFormat="1" ht="11.25" customHeight="1" x14ac:dyDescent="0.15">
      <c r="A34" s="788"/>
      <c r="B34" s="779"/>
      <c r="C34" s="119" t="s">
        <v>66</v>
      </c>
      <c r="D34" s="125" t="s">
        <v>73</v>
      </c>
      <c r="E34" s="80"/>
      <c r="F34" s="81"/>
      <c r="G34" s="121"/>
      <c r="H34" s="122"/>
      <c r="I34" s="122"/>
      <c r="J34" s="122"/>
      <c r="K34" s="122"/>
      <c r="L34" s="123"/>
      <c r="M34" s="121"/>
      <c r="N34" s="122"/>
      <c r="O34" s="122"/>
      <c r="P34" s="122">
        <v>2</v>
      </c>
      <c r="Q34" s="122">
        <v>2</v>
      </c>
      <c r="R34" s="124"/>
      <c r="S34" s="82"/>
      <c r="T34" s="83"/>
      <c r="U34" s="83"/>
      <c r="V34" s="83"/>
      <c r="W34" s="83"/>
      <c r="X34" s="87"/>
      <c r="Y34" s="88"/>
      <c r="Z34" s="83"/>
      <c r="AA34" s="83"/>
      <c r="AB34" s="83"/>
      <c r="AC34" s="83"/>
      <c r="AD34" s="84"/>
      <c r="AE34" s="82">
        <f t="shared" si="5"/>
        <v>2</v>
      </c>
      <c r="AF34" s="83">
        <f t="shared" si="5"/>
        <v>2</v>
      </c>
      <c r="AG34" s="89">
        <f t="shared" si="5"/>
        <v>0</v>
      </c>
      <c r="AH34" s="116"/>
      <c r="AI34" s="116"/>
      <c r="AJ34" s="117"/>
      <c r="AK34" s="117"/>
      <c r="AL34" s="117"/>
      <c r="AM34" s="117"/>
    </row>
    <row r="35" spans="1:39" s="118" customFormat="1" ht="11.25" customHeight="1" x14ac:dyDescent="0.15">
      <c r="A35" s="788"/>
      <c r="B35" s="779"/>
      <c r="C35" s="119" t="s">
        <v>34</v>
      </c>
      <c r="D35" s="126" t="s">
        <v>74</v>
      </c>
      <c r="E35" s="80"/>
      <c r="F35" s="81"/>
      <c r="G35" s="121">
        <v>1</v>
      </c>
      <c r="H35" s="122">
        <v>1</v>
      </c>
      <c r="I35" s="122"/>
      <c r="J35" s="122"/>
      <c r="K35" s="122"/>
      <c r="L35" s="123"/>
      <c r="M35" s="121"/>
      <c r="N35" s="122"/>
      <c r="O35" s="122"/>
      <c r="P35" s="122"/>
      <c r="Q35" s="122"/>
      <c r="R35" s="124"/>
      <c r="S35" s="82"/>
      <c r="T35" s="83"/>
      <c r="U35" s="83"/>
      <c r="V35" s="83"/>
      <c r="W35" s="83"/>
      <c r="X35" s="87"/>
      <c r="Y35" s="88"/>
      <c r="Z35" s="83"/>
      <c r="AA35" s="83"/>
      <c r="AB35" s="83"/>
      <c r="AC35" s="83"/>
      <c r="AD35" s="84"/>
      <c r="AE35" s="82">
        <f t="shared" si="5"/>
        <v>1</v>
      </c>
      <c r="AF35" s="83">
        <f t="shared" si="5"/>
        <v>1</v>
      </c>
      <c r="AG35" s="89">
        <f t="shared" si="5"/>
        <v>0</v>
      </c>
      <c r="AH35" s="116"/>
      <c r="AI35" s="116"/>
      <c r="AJ35" s="117"/>
      <c r="AK35" s="117"/>
      <c r="AL35" s="117"/>
      <c r="AM35" s="117"/>
    </row>
    <row r="36" spans="1:39" s="138" customFormat="1" ht="11.25" customHeight="1" x14ac:dyDescent="0.15">
      <c r="A36" s="788"/>
      <c r="B36" s="779"/>
      <c r="C36" s="119" t="s">
        <v>56</v>
      </c>
      <c r="D36" s="127" t="s">
        <v>75</v>
      </c>
      <c r="E36" s="128"/>
      <c r="F36" s="129"/>
      <c r="G36" s="130">
        <v>2</v>
      </c>
      <c r="H36" s="131">
        <v>2</v>
      </c>
      <c r="I36" s="131"/>
      <c r="J36" s="131"/>
      <c r="K36" s="131"/>
      <c r="L36" s="132"/>
      <c r="M36" s="130"/>
      <c r="N36" s="131"/>
      <c r="O36" s="131"/>
      <c r="P36" s="131"/>
      <c r="Q36" s="131"/>
      <c r="R36" s="87"/>
      <c r="S36" s="88"/>
      <c r="T36" s="83"/>
      <c r="U36" s="83"/>
      <c r="V36" s="83"/>
      <c r="W36" s="83"/>
      <c r="X36" s="133"/>
      <c r="Y36" s="134"/>
      <c r="Z36" s="135"/>
      <c r="AA36" s="83"/>
      <c r="AB36" s="83"/>
      <c r="AC36" s="83"/>
      <c r="AD36" s="87"/>
      <c r="AE36" s="82">
        <f t="shared" si="5"/>
        <v>2</v>
      </c>
      <c r="AF36" s="83">
        <f t="shared" si="5"/>
        <v>2</v>
      </c>
      <c r="AG36" s="89">
        <f t="shared" si="5"/>
        <v>0</v>
      </c>
      <c r="AH36" s="116"/>
      <c r="AI36" s="116"/>
      <c r="AJ36" s="137"/>
      <c r="AK36" s="137"/>
      <c r="AL36" s="137"/>
      <c r="AM36" s="137"/>
    </row>
    <row r="37" spans="1:39" s="9" customFormat="1" ht="11.25" customHeight="1" x14ac:dyDescent="0.15">
      <c r="A37" s="788"/>
      <c r="B37" s="780"/>
      <c r="C37" s="139"/>
      <c r="D37" s="59" t="s">
        <v>39</v>
      </c>
      <c r="E37" s="60"/>
      <c r="F37" s="61"/>
      <c r="G37" s="62">
        <f t="shared" ref="G37:AD37" si="6">SUM(G29:G36)</f>
        <v>4</v>
      </c>
      <c r="H37" s="63">
        <f t="shared" si="6"/>
        <v>4</v>
      </c>
      <c r="I37" s="63">
        <f t="shared" si="6"/>
        <v>0</v>
      </c>
      <c r="J37" s="63">
        <f t="shared" si="6"/>
        <v>2</v>
      </c>
      <c r="K37" s="63">
        <f t="shared" si="6"/>
        <v>2</v>
      </c>
      <c r="L37" s="64">
        <f t="shared" si="6"/>
        <v>0</v>
      </c>
      <c r="M37" s="62">
        <f t="shared" si="6"/>
        <v>4</v>
      </c>
      <c r="N37" s="63">
        <f t="shared" si="6"/>
        <v>4</v>
      </c>
      <c r="O37" s="63">
        <f t="shared" si="6"/>
        <v>0</v>
      </c>
      <c r="P37" s="63">
        <f t="shared" si="6"/>
        <v>4</v>
      </c>
      <c r="Q37" s="63">
        <f t="shared" si="6"/>
        <v>4</v>
      </c>
      <c r="R37" s="65">
        <f t="shared" si="6"/>
        <v>0</v>
      </c>
      <c r="S37" s="66">
        <f t="shared" si="6"/>
        <v>0</v>
      </c>
      <c r="T37" s="63">
        <f t="shared" si="6"/>
        <v>0</v>
      </c>
      <c r="U37" s="63">
        <f t="shared" si="6"/>
        <v>0</v>
      </c>
      <c r="V37" s="63">
        <f t="shared" si="6"/>
        <v>0</v>
      </c>
      <c r="W37" s="63">
        <f t="shared" si="6"/>
        <v>0</v>
      </c>
      <c r="X37" s="65">
        <f t="shared" si="6"/>
        <v>0</v>
      </c>
      <c r="Y37" s="66">
        <f t="shared" si="6"/>
        <v>0</v>
      </c>
      <c r="Z37" s="63">
        <f t="shared" si="6"/>
        <v>0</v>
      </c>
      <c r="AA37" s="63">
        <f t="shared" si="6"/>
        <v>0</v>
      </c>
      <c r="AB37" s="63">
        <f>SUM(AB29:AB36)</f>
        <v>0</v>
      </c>
      <c r="AC37" s="63">
        <f t="shared" si="6"/>
        <v>0</v>
      </c>
      <c r="AD37" s="63">
        <f t="shared" si="6"/>
        <v>0</v>
      </c>
      <c r="AE37" s="62">
        <f>G37+J37+M37+P37+S37+V37+Y37+AB37</f>
        <v>14</v>
      </c>
      <c r="AF37" s="63">
        <f>H37+K37+N37+Q37+T37+W37+Z37+AC37</f>
        <v>14</v>
      </c>
      <c r="AG37" s="67">
        <f>I37+L37+O37+R37+U37+X37+AA37+AD37</f>
        <v>0</v>
      </c>
      <c r="AH37" s="20"/>
      <c r="AI37" s="20"/>
      <c r="AJ37" s="8"/>
      <c r="AK37" s="8"/>
      <c r="AL37" s="8"/>
      <c r="AM37" s="8"/>
    </row>
    <row r="38" spans="1:39" s="9" customFormat="1" ht="11.25" customHeight="1" x14ac:dyDescent="0.15">
      <c r="A38" s="788"/>
      <c r="B38" s="140"/>
      <c r="C38" s="102" t="s">
        <v>76</v>
      </c>
      <c r="D38" s="141" t="s">
        <v>77</v>
      </c>
      <c r="E38" s="142"/>
      <c r="F38" s="143"/>
      <c r="G38" s="144">
        <v>2</v>
      </c>
      <c r="H38" s="145">
        <v>2</v>
      </c>
      <c r="I38" s="34"/>
      <c r="J38" s="34"/>
      <c r="K38" s="34"/>
      <c r="L38" s="35"/>
      <c r="M38" s="36"/>
      <c r="N38" s="68"/>
      <c r="O38" s="34"/>
      <c r="P38" s="34"/>
      <c r="Q38" s="34"/>
      <c r="R38" s="37"/>
      <c r="S38" s="68"/>
      <c r="T38" s="34"/>
      <c r="U38" s="34"/>
      <c r="V38" s="34"/>
      <c r="W38" s="34"/>
      <c r="X38" s="37"/>
      <c r="Y38" s="68"/>
      <c r="Z38" s="34"/>
      <c r="AA38" s="34"/>
      <c r="AB38" s="34"/>
      <c r="AC38" s="34"/>
      <c r="AD38" s="35"/>
      <c r="AE38" s="36">
        <f t="shared" ref="AE38:AG54" si="7">G38+J38+M38+P38+S38+V38+Y38+AB38</f>
        <v>2</v>
      </c>
      <c r="AF38" s="34">
        <f t="shared" si="7"/>
        <v>2</v>
      </c>
      <c r="AG38" s="38">
        <f t="shared" si="7"/>
        <v>0</v>
      </c>
      <c r="AH38" s="20"/>
      <c r="AI38" s="20"/>
      <c r="AJ38" s="8"/>
      <c r="AK38" s="8"/>
      <c r="AL38" s="8"/>
      <c r="AM38" s="8"/>
    </row>
    <row r="39" spans="1:39" s="138" customFormat="1" ht="11.25" customHeight="1" x14ac:dyDescent="0.15">
      <c r="A39" s="788"/>
      <c r="B39" s="779" t="s">
        <v>78</v>
      </c>
      <c r="C39" s="119" t="s">
        <v>30</v>
      </c>
      <c r="D39" s="146" t="s">
        <v>79</v>
      </c>
      <c r="E39" s="147"/>
      <c r="F39" s="148"/>
      <c r="G39" s="149"/>
      <c r="H39" s="150"/>
      <c r="I39" s="150"/>
      <c r="J39" s="150">
        <v>2</v>
      </c>
      <c r="K39" s="150">
        <v>2</v>
      </c>
      <c r="L39" s="151"/>
      <c r="M39" s="149"/>
      <c r="N39" s="152"/>
      <c r="O39" s="150"/>
      <c r="P39" s="150"/>
      <c r="Q39" s="150"/>
      <c r="R39" s="153"/>
      <c r="S39" s="150"/>
      <c r="T39" s="150"/>
      <c r="U39" s="150"/>
      <c r="V39" s="150"/>
      <c r="W39" s="150"/>
      <c r="X39" s="153"/>
      <c r="Y39" s="152"/>
      <c r="Z39" s="150"/>
      <c r="AA39" s="150"/>
      <c r="AB39" s="150"/>
      <c r="AC39" s="150"/>
      <c r="AD39" s="151"/>
      <c r="AE39" s="82">
        <f t="shared" si="7"/>
        <v>2</v>
      </c>
      <c r="AF39" s="83">
        <f t="shared" si="7"/>
        <v>2</v>
      </c>
      <c r="AG39" s="89">
        <f t="shared" si="7"/>
        <v>0</v>
      </c>
      <c r="AH39" s="116"/>
      <c r="AI39" s="116"/>
      <c r="AJ39" s="137"/>
      <c r="AK39" s="137"/>
      <c r="AL39" s="137"/>
      <c r="AM39" s="137"/>
    </row>
    <row r="40" spans="1:39" s="138" customFormat="1" ht="11.25" customHeight="1" x14ac:dyDescent="0.15">
      <c r="A40" s="788"/>
      <c r="B40" s="779"/>
      <c r="C40" s="119" t="s">
        <v>64</v>
      </c>
      <c r="D40" s="146" t="s">
        <v>80</v>
      </c>
      <c r="E40" s="147"/>
      <c r="F40" s="148" t="s">
        <v>48</v>
      </c>
      <c r="G40" s="149"/>
      <c r="H40" s="150"/>
      <c r="I40" s="150"/>
      <c r="J40" s="150"/>
      <c r="K40" s="150"/>
      <c r="L40" s="151"/>
      <c r="M40" s="149">
        <v>2</v>
      </c>
      <c r="N40" s="152">
        <v>2</v>
      </c>
      <c r="O40" s="150"/>
      <c r="P40" s="150"/>
      <c r="Q40" s="150"/>
      <c r="R40" s="153"/>
      <c r="S40" s="150"/>
      <c r="T40" s="150"/>
      <c r="U40" s="150"/>
      <c r="V40" s="150"/>
      <c r="W40" s="150"/>
      <c r="X40" s="153"/>
      <c r="Y40" s="152"/>
      <c r="Z40" s="150"/>
      <c r="AA40" s="150"/>
      <c r="AB40" s="150"/>
      <c r="AC40" s="150"/>
      <c r="AD40" s="151"/>
      <c r="AE40" s="82">
        <f t="shared" si="7"/>
        <v>2</v>
      </c>
      <c r="AF40" s="83">
        <f t="shared" si="7"/>
        <v>2</v>
      </c>
      <c r="AG40" s="89">
        <f t="shared" si="7"/>
        <v>0</v>
      </c>
      <c r="AH40" s="116"/>
      <c r="AI40" s="116"/>
      <c r="AJ40" s="137"/>
      <c r="AK40" s="137"/>
      <c r="AL40" s="137"/>
      <c r="AM40" s="137"/>
    </row>
    <row r="41" spans="1:39" s="138" customFormat="1" ht="11.25" customHeight="1" x14ac:dyDescent="0.15">
      <c r="A41" s="788"/>
      <c r="B41" s="779"/>
      <c r="C41" s="119" t="s">
        <v>81</v>
      </c>
      <c r="D41" s="146" t="s">
        <v>82</v>
      </c>
      <c r="E41" s="147"/>
      <c r="F41" s="148"/>
      <c r="G41" s="149"/>
      <c r="H41" s="150"/>
      <c r="I41" s="150"/>
      <c r="J41" s="150"/>
      <c r="K41" s="150"/>
      <c r="L41" s="151"/>
      <c r="M41" s="149">
        <v>1</v>
      </c>
      <c r="N41" s="152">
        <v>1</v>
      </c>
      <c r="O41" s="150"/>
      <c r="P41" s="150"/>
      <c r="Q41" s="150"/>
      <c r="R41" s="153"/>
      <c r="S41" s="150"/>
      <c r="T41" s="150"/>
      <c r="U41" s="150"/>
      <c r="V41" s="150"/>
      <c r="W41" s="150"/>
      <c r="X41" s="153"/>
      <c r="Y41" s="152"/>
      <c r="Z41" s="150"/>
      <c r="AA41" s="150"/>
      <c r="AB41" s="150"/>
      <c r="AC41" s="150"/>
      <c r="AD41" s="151"/>
      <c r="AE41" s="82">
        <f t="shared" si="7"/>
        <v>1</v>
      </c>
      <c r="AF41" s="83">
        <f t="shared" si="7"/>
        <v>1</v>
      </c>
      <c r="AG41" s="89">
        <f t="shared" si="7"/>
        <v>0</v>
      </c>
      <c r="AH41" s="116"/>
      <c r="AI41" s="116"/>
      <c r="AJ41" s="137"/>
      <c r="AK41" s="137"/>
      <c r="AL41" s="137"/>
      <c r="AM41" s="137"/>
    </row>
    <row r="42" spans="1:39" s="138" customFormat="1" ht="11.25" customHeight="1" x14ac:dyDescent="0.15">
      <c r="A42" s="788"/>
      <c r="B42" s="779"/>
      <c r="C42" s="119" t="s">
        <v>56</v>
      </c>
      <c r="D42" s="127" t="s">
        <v>83</v>
      </c>
      <c r="E42" s="128"/>
      <c r="F42" s="129"/>
      <c r="G42" s="130"/>
      <c r="H42" s="131"/>
      <c r="I42" s="131"/>
      <c r="J42" s="131"/>
      <c r="K42" s="131"/>
      <c r="L42" s="132"/>
      <c r="M42" s="130">
        <v>1</v>
      </c>
      <c r="N42" s="131">
        <v>1</v>
      </c>
      <c r="O42" s="131"/>
      <c r="P42" s="131"/>
      <c r="Q42" s="131"/>
      <c r="R42" s="87"/>
      <c r="S42" s="83"/>
      <c r="T42" s="83"/>
      <c r="U42" s="83"/>
      <c r="V42" s="83"/>
      <c r="W42" s="83"/>
      <c r="X42" s="133"/>
      <c r="Y42" s="134"/>
      <c r="Z42" s="135"/>
      <c r="AA42" s="135"/>
      <c r="AB42" s="135"/>
      <c r="AC42" s="135"/>
      <c r="AD42" s="84"/>
      <c r="AE42" s="82">
        <f t="shared" si="7"/>
        <v>1</v>
      </c>
      <c r="AF42" s="83">
        <f t="shared" si="7"/>
        <v>1</v>
      </c>
      <c r="AG42" s="89">
        <f t="shared" si="7"/>
        <v>0</v>
      </c>
      <c r="AH42" s="136"/>
      <c r="AI42" s="116"/>
      <c r="AJ42" s="137"/>
      <c r="AK42" s="137"/>
      <c r="AL42" s="137"/>
      <c r="AM42" s="137"/>
    </row>
    <row r="43" spans="1:39" s="138" customFormat="1" ht="11.25" customHeight="1" x14ac:dyDescent="0.15">
      <c r="A43" s="788"/>
      <c r="B43" s="779"/>
      <c r="C43" s="119" t="s">
        <v>30</v>
      </c>
      <c r="D43" s="154" t="s">
        <v>84</v>
      </c>
      <c r="E43" s="128"/>
      <c r="F43" s="129"/>
      <c r="G43" s="130"/>
      <c r="H43" s="131"/>
      <c r="I43" s="131"/>
      <c r="J43" s="131"/>
      <c r="K43" s="131"/>
      <c r="L43" s="132"/>
      <c r="M43" s="130"/>
      <c r="N43" s="131"/>
      <c r="O43" s="131"/>
      <c r="P43" s="131">
        <v>2</v>
      </c>
      <c r="Q43" s="131">
        <v>2</v>
      </c>
      <c r="R43" s="87"/>
      <c r="S43" s="88"/>
      <c r="T43" s="83"/>
      <c r="U43" s="83"/>
      <c r="V43" s="83"/>
      <c r="W43" s="83"/>
      <c r="X43" s="133"/>
      <c r="Y43" s="134"/>
      <c r="Z43" s="135"/>
      <c r="AA43" s="135"/>
      <c r="AB43" s="135"/>
      <c r="AC43" s="135"/>
      <c r="AD43" s="84"/>
      <c r="AE43" s="82">
        <f t="shared" si="7"/>
        <v>2</v>
      </c>
      <c r="AF43" s="83">
        <f t="shared" si="7"/>
        <v>2</v>
      </c>
      <c r="AG43" s="89">
        <f t="shared" si="7"/>
        <v>0</v>
      </c>
      <c r="AH43" s="136"/>
      <c r="AI43" s="116"/>
      <c r="AJ43" s="137"/>
      <c r="AK43" s="137"/>
      <c r="AL43" s="137"/>
      <c r="AM43" s="137"/>
    </row>
    <row r="44" spans="1:39" s="138" customFormat="1" ht="11.25" customHeight="1" x14ac:dyDescent="0.15">
      <c r="A44" s="788"/>
      <c r="B44" s="779"/>
      <c r="C44" s="119" t="s">
        <v>56</v>
      </c>
      <c r="D44" s="154" t="s">
        <v>85</v>
      </c>
      <c r="E44" s="128"/>
      <c r="F44" s="129"/>
      <c r="G44" s="130"/>
      <c r="H44" s="131"/>
      <c r="I44" s="131"/>
      <c r="J44" s="131"/>
      <c r="K44" s="131"/>
      <c r="L44" s="132"/>
      <c r="M44" s="130"/>
      <c r="N44" s="131"/>
      <c r="O44" s="131"/>
      <c r="P44" s="131">
        <v>1</v>
      </c>
      <c r="Q44" s="131">
        <v>1</v>
      </c>
      <c r="R44" s="87"/>
      <c r="S44" s="88"/>
      <c r="T44" s="83"/>
      <c r="U44" s="83"/>
      <c r="V44" s="83"/>
      <c r="W44" s="83"/>
      <c r="X44" s="133"/>
      <c r="Y44" s="134"/>
      <c r="Z44" s="135"/>
      <c r="AA44" s="135"/>
      <c r="AB44" s="135"/>
      <c r="AC44" s="135"/>
      <c r="AD44" s="84"/>
      <c r="AE44" s="82">
        <f t="shared" si="7"/>
        <v>1</v>
      </c>
      <c r="AF44" s="83">
        <f t="shared" si="7"/>
        <v>1</v>
      </c>
      <c r="AG44" s="89">
        <f t="shared" si="7"/>
        <v>0</v>
      </c>
      <c r="AH44" s="136"/>
      <c r="AI44" s="116"/>
      <c r="AJ44" s="137"/>
      <c r="AK44" s="137"/>
      <c r="AL44" s="137"/>
      <c r="AM44" s="137"/>
    </row>
    <row r="45" spans="1:39" s="138" customFormat="1" ht="11.25" customHeight="1" x14ac:dyDescent="0.15">
      <c r="A45" s="788"/>
      <c r="B45" s="779"/>
      <c r="C45" s="119" t="s">
        <v>34</v>
      </c>
      <c r="D45" s="155" t="s">
        <v>86</v>
      </c>
      <c r="E45" s="128"/>
      <c r="F45" s="129"/>
      <c r="G45" s="130"/>
      <c r="H45" s="131"/>
      <c r="I45" s="131"/>
      <c r="J45" s="131">
        <v>2</v>
      </c>
      <c r="K45" s="131">
        <v>2</v>
      </c>
      <c r="L45" s="132"/>
      <c r="M45" s="130"/>
      <c r="N45" s="131"/>
      <c r="O45" s="131"/>
      <c r="P45" s="131"/>
      <c r="Q45" s="131"/>
      <c r="R45" s="87"/>
      <c r="S45" s="88"/>
      <c r="T45" s="83"/>
      <c r="U45" s="83"/>
      <c r="V45" s="83"/>
      <c r="W45" s="83"/>
      <c r="X45" s="133"/>
      <c r="Y45" s="134"/>
      <c r="Z45" s="135"/>
      <c r="AA45" s="135"/>
      <c r="AB45" s="135"/>
      <c r="AC45" s="135"/>
      <c r="AD45" s="84"/>
      <c r="AE45" s="82">
        <f t="shared" si="7"/>
        <v>2</v>
      </c>
      <c r="AF45" s="83">
        <f t="shared" si="7"/>
        <v>2</v>
      </c>
      <c r="AG45" s="89">
        <f t="shared" si="7"/>
        <v>0</v>
      </c>
      <c r="AH45" s="136"/>
      <c r="AI45" s="116"/>
      <c r="AJ45" s="137"/>
      <c r="AK45" s="137"/>
      <c r="AL45" s="137"/>
      <c r="AM45" s="137"/>
    </row>
    <row r="46" spans="1:39" s="9" customFormat="1" ht="11.25" customHeight="1" x14ac:dyDescent="0.15">
      <c r="A46" s="788"/>
      <c r="B46" s="780"/>
      <c r="C46" s="139"/>
      <c r="D46" s="59" t="s">
        <v>39</v>
      </c>
      <c r="E46" s="60"/>
      <c r="F46" s="91"/>
      <c r="G46" s="66">
        <f t="shared" ref="G46:Q46" si="8">SUM(G38:G45)</f>
        <v>2</v>
      </c>
      <c r="H46" s="63">
        <f t="shared" si="8"/>
        <v>2</v>
      </c>
      <c r="I46" s="63">
        <f t="shared" si="8"/>
        <v>0</v>
      </c>
      <c r="J46" s="63">
        <f t="shared" si="8"/>
        <v>4</v>
      </c>
      <c r="K46" s="63">
        <f t="shared" si="8"/>
        <v>4</v>
      </c>
      <c r="L46" s="64">
        <f t="shared" si="8"/>
        <v>0</v>
      </c>
      <c r="M46" s="62">
        <f t="shared" si="8"/>
        <v>4</v>
      </c>
      <c r="N46" s="63">
        <f t="shared" si="8"/>
        <v>4</v>
      </c>
      <c r="O46" s="63">
        <f t="shared" si="8"/>
        <v>0</v>
      </c>
      <c r="P46" s="63">
        <f t="shared" si="8"/>
        <v>3</v>
      </c>
      <c r="Q46" s="63">
        <f t="shared" si="8"/>
        <v>3</v>
      </c>
      <c r="R46" s="65">
        <f>SUM(R38:R45)</f>
        <v>0</v>
      </c>
      <c r="S46" s="66">
        <f>SUM(S38:S45)</f>
        <v>0</v>
      </c>
      <c r="T46" s="63">
        <f>SUM(T38:T45)</f>
        <v>0</v>
      </c>
      <c r="U46" s="63">
        <f t="shared" ref="U46:W46" si="9">SUM(U38:U45)</f>
        <v>0</v>
      </c>
      <c r="V46" s="63">
        <f t="shared" si="9"/>
        <v>0</v>
      </c>
      <c r="W46" s="63">
        <f t="shared" si="9"/>
        <v>0</v>
      </c>
      <c r="X46" s="65">
        <f>SUM(X38:X45)</f>
        <v>0</v>
      </c>
      <c r="Y46" s="66">
        <f>SUM(Y38:Y45)</f>
        <v>0</v>
      </c>
      <c r="Z46" s="63">
        <f>SUM(Z38:Z45)</f>
        <v>0</v>
      </c>
      <c r="AA46" s="63">
        <f t="shared" ref="AA46:AC46" si="10">SUM(AA38:AA45)</f>
        <v>0</v>
      </c>
      <c r="AB46" s="63">
        <f>SUM(AB38:AB45)</f>
        <v>0</v>
      </c>
      <c r="AC46" s="63">
        <f t="shared" si="10"/>
        <v>0</v>
      </c>
      <c r="AD46" s="63">
        <f>SUM(AD38:AD45)</f>
        <v>0</v>
      </c>
      <c r="AE46" s="62">
        <f>G46+J46+M46+P46+S46+V46+Y46+AB46</f>
        <v>13</v>
      </c>
      <c r="AF46" s="63">
        <f t="shared" si="7"/>
        <v>13</v>
      </c>
      <c r="AG46" s="67">
        <f>I46+L46+O46+R46+U46+X46+AA46+AD46</f>
        <v>0</v>
      </c>
      <c r="AH46" s="20"/>
      <c r="AI46" s="20"/>
      <c r="AJ46" s="8"/>
      <c r="AK46" s="8"/>
      <c r="AL46" s="8"/>
      <c r="AM46" s="8"/>
    </row>
    <row r="47" spans="1:39" s="101" customFormat="1" ht="11.25" customHeight="1" x14ac:dyDescent="0.15">
      <c r="A47" s="789"/>
      <c r="B47" s="784" t="s">
        <v>87</v>
      </c>
      <c r="C47" s="785"/>
      <c r="D47" s="786"/>
      <c r="E47" s="92"/>
      <c r="F47" s="93"/>
      <c r="G47" s="94">
        <f t="shared" ref="G47:R47" si="11">G37+G46</f>
        <v>6</v>
      </c>
      <c r="H47" s="95">
        <f t="shared" si="11"/>
        <v>6</v>
      </c>
      <c r="I47" s="95">
        <f t="shared" si="11"/>
        <v>0</v>
      </c>
      <c r="J47" s="95">
        <f t="shared" si="11"/>
        <v>6</v>
      </c>
      <c r="K47" s="95">
        <f t="shared" si="11"/>
        <v>6</v>
      </c>
      <c r="L47" s="96">
        <f t="shared" si="11"/>
        <v>0</v>
      </c>
      <c r="M47" s="94">
        <f t="shared" si="11"/>
        <v>8</v>
      </c>
      <c r="N47" s="95">
        <f t="shared" si="11"/>
        <v>8</v>
      </c>
      <c r="O47" s="95">
        <f t="shared" si="11"/>
        <v>0</v>
      </c>
      <c r="P47" s="95">
        <f t="shared" si="11"/>
        <v>7</v>
      </c>
      <c r="Q47" s="95">
        <f t="shared" si="11"/>
        <v>7</v>
      </c>
      <c r="R47" s="97">
        <f t="shared" si="11"/>
        <v>0</v>
      </c>
      <c r="S47" s="156">
        <f t="shared" ref="S47:X47" si="12">S46+S37</f>
        <v>0</v>
      </c>
      <c r="T47" s="95">
        <f t="shared" si="12"/>
        <v>0</v>
      </c>
      <c r="U47" s="95">
        <f t="shared" si="12"/>
        <v>0</v>
      </c>
      <c r="V47" s="95">
        <f t="shared" si="12"/>
        <v>0</v>
      </c>
      <c r="W47" s="95">
        <f t="shared" si="12"/>
        <v>0</v>
      </c>
      <c r="X47" s="97">
        <f t="shared" si="12"/>
        <v>0</v>
      </c>
      <c r="Y47" s="156">
        <f>Y46+Y37</f>
        <v>0</v>
      </c>
      <c r="Z47" s="95">
        <f>Z46+Z37</f>
        <v>0</v>
      </c>
      <c r="AA47" s="95">
        <f>AA46+AA37</f>
        <v>0</v>
      </c>
      <c r="AB47" s="95">
        <f>AB37+AB46</f>
        <v>0</v>
      </c>
      <c r="AC47" s="95">
        <f>AC46+AC37</f>
        <v>0</v>
      </c>
      <c r="AD47" s="96">
        <f>AD46+AD37</f>
        <v>0</v>
      </c>
      <c r="AE47" s="94">
        <f>G47+J47+M47+P47+S47+V47+Y47+AB47</f>
        <v>27</v>
      </c>
      <c r="AF47" s="95">
        <f>H47+K47+N47+Q47+T47+W47+Z47+AC47</f>
        <v>27</v>
      </c>
      <c r="AG47" s="99">
        <f t="shared" si="7"/>
        <v>0</v>
      </c>
      <c r="AH47" s="48"/>
      <c r="AI47" s="48"/>
      <c r="AJ47" s="100"/>
      <c r="AK47" s="100"/>
      <c r="AL47" s="100"/>
      <c r="AM47" s="100"/>
    </row>
    <row r="48" spans="1:39" s="138" customFormat="1" ht="11.25" customHeight="1" x14ac:dyDescent="0.15">
      <c r="A48" s="787" t="s">
        <v>88</v>
      </c>
      <c r="B48" s="793" t="s">
        <v>89</v>
      </c>
      <c r="C48" s="157" t="s">
        <v>90</v>
      </c>
      <c r="D48" s="158" t="s">
        <v>91</v>
      </c>
      <c r="E48" s="159"/>
      <c r="F48" s="160"/>
      <c r="G48" s="161">
        <v>2</v>
      </c>
      <c r="H48" s="162">
        <v>2</v>
      </c>
      <c r="I48" s="162"/>
      <c r="J48" s="162"/>
      <c r="K48" s="162"/>
      <c r="L48" s="163"/>
      <c r="M48" s="161"/>
      <c r="N48" s="162"/>
      <c r="O48" s="162"/>
      <c r="P48" s="162"/>
      <c r="Q48" s="162"/>
      <c r="R48" s="164"/>
      <c r="S48" s="162"/>
      <c r="T48" s="162"/>
      <c r="U48" s="162"/>
      <c r="V48" s="162"/>
      <c r="W48" s="162"/>
      <c r="X48" s="163"/>
      <c r="Y48" s="161"/>
      <c r="Z48" s="162"/>
      <c r="AA48" s="162"/>
      <c r="AB48" s="162"/>
      <c r="AC48" s="162"/>
      <c r="AD48" s="164"/>
      <c r="AE48" s="165">
        <f>G48+J48+M48+P48+S48+V48+Y48+AB48</f>
        <v>2</v>
      </c>
      <c r="AF48" s="111">
        <f t="shared" si="7"/>
        <v>2</v>
      </c>
      <c r="AG48" s="166">
        <f t="shared" si="7"/>
        <v>0</v>
      </c>
      <c r="AH48" s="116"/>
      <c r="AI48" s="116"/>
      <c r="AJ48" s="137"/>
      <c r="AK48" s="137"/>
      <c r="AL48" s="137"/>
      <c r="AM48" s="137"/>
    </row>
    <row r="49" spans="1:39" s="138" customFormat="1" ht="11.25" customHeight="1" x14ac:dyDescent="0.15">
      <c r="A49" s="788"/>
      <c r="B49" s="794"/>
      <c r="C49" s="167" t="s">
        <v>66</v>
      </c>
      <c r="D49" s="168" t="s">
        <v>92</v>
      </c>
      <c r="E49" s="169"/>
      <c r="F49" s="170"/>
      <c r="G49" s="171"/>
      <c r="H49" s="172"/>
      <c r="I49" s="172"/>
      <c r="J49" s="172">
        <v>2</v>
      </c>
      <c r="K49" s="172">
        <v>2</v>
      </c>
      <c r="L49" s="173"/>
      <c r="M49" s="171">
        <v>2</v>
      </c>
      <c r="N49" s="172">
        <v>2</v>
      </c>
      <c r="O49" s="172"/>
      <c r="P49" s="172"/>
      <c r="Q49" s="172"/>
      <c r="R49" s="174"/>
      <c r="S49" s="172"/>
      <c r="T49" s="172"/>
      <c r="U49" s="172"/>
      <c r="V49" s="172"/>
      <c r="W49" s="172"/>
      <c r="X49" s="173"/>
      <c r="Y49" s="171"/>
      <c r="Z49" s="172"/>
      <c r="AA49" s="172"/>
      <c r="AB49" s="172"/>
      <c r="AC49" s="172"/>
      <c r="AD49" s="174"/>
      <c r="AE49" s="175">
        <f>G49+J49+M49+P49+S49+V49+Y49+AB49</f>
        <v>4</v>
      </c>
      <c r="AF49" s="83">
        <f t="shared" si="7"/>
        <v>4</v>
      </c>
      <c r="AG49" s="176">
        <f t="shared" si="7"/>
        <v>0</v>
      </c>
      <c r="AH49" s="116"/>
      <c r="AI49" s="116"/>
      <c r="AJ49" s="137"/>
      <c r="AK49" s="137"/>
      <c r="AL49" s="137"/>
      <c r="AM49" s="137"/>
    </row>
    <row r="50" spans="1:39" s="138" customFormat="1" ht="11.25" customHeight="1" x14ac:dyDescent="0.15">
      <c r="A50" s="788"/>
      <c r="B50" s="794"/>
      <c r="C50" s="167" t="s">
        <v>66</v>
      </c>
      <c r="D50" s="168" t="s">
        <v>93</v>
      </c>
      <c r="E50" s="169"/>
      <c r="F50" s="170"/>
      <c r="G50" s="171"/>
      <c r="H50" s="172"/>
      <c r="I50" s="172"/>
      <c r="J50" s="172">
        <v>1</v>
      </c>
      <c r="K50" s="172"/>
      <c r="L50" s="173">
        <v>2</v>
      </c>
      <c r="M50" s="171">
        <v>2</v>
      </c>
      <c r="N50" s="172"/>
      <c r="O50" s="172">
        <v>4</v>
      </c>
      <c r="P50" s="172"/>
      <c r="Q50" s="172"/>
      <c r="R50" s="174"/>
      <c r="S50" s="172"/>
      <c r="T50" s="172"/>
      <c r="U50" s="172"/>
      <c r="V50" s="172"/>
      <c r="W50" s="172"/>
      <c r="X50" s="173"/>
      <c r="Y50" s="171"/>
      <c r="Z50" s="172"/>
      <c r="AA50" s="172"/>
      <c r="AB50" s="172"/>
      <c r="AC50" s="172"/>
      <c r="AD50" s="174"/>
      <c r="AE50" s="175">
        <f t="shared" ref="AE50:AG70" si="13">G50+J50+M50+P50+S50+V50+Y50+AB50</f>
        <v>3</v>
      </c>
      <c r="AF50" s="83">
        <f t="shared" si="7"/>
        <v>0</v>
      </c>
      <c r="AG50" s="176">
        <f t="shared" si="7"/>
        <v>6</v>
      </c>
      <c r="AH50" s="116"/>
      <c r="AI50" s="116"/>
      <c r="AJ50" s="137"/>
      <c r="AK50" s="137"/>
      <c r="AL50" s="137"/>
      <c r="AM50" s="137"/>
    </row>
    <row r="51" spans="1:39" s="138" customFormat="1" ht="11.25" customHeight="1" x14ac:dyDescent="0.15">
      <c r="A51" s="788"/>
      <c r="B51" s="794"/>
      <c r="C51" s="167" t="s">
        <v>66</v>
      </c>
      <c r="D51" s="168" t="s">
        <v>94</v>
      </c>
      <c r="E51" s="169"/>
      <c r="F51" s="170"/>
      <c r="G51" s="171"/>
      <c r="H51" s="172"/>
      <c r="I51" s="172"/>
      <c r="J51" s="172"/>
      <c r="K51" s="172"/>
      <c r="L51" s="173"/>
      <c r="M51" s="171"/>
      <c r="N51" s="172"/>
      <c r="O51" s="172"/>
      <c r="P51" s="172">
        <v>1</v>
      </c>
      <c r="Q51" s="172">
        <v>1</v>
      </c>
      <c r="R51" s="174"/>
      <c r="S51" s="172"/>
      <c r="T51" s="172"/>
      <c r="U51" s="172"/>
      <c r="V51" s="172"/>
      <c r="W51" s="172"/>
      <c r="X51" s="173"/>
      <c r="Y51" s="171"/>
      <c r="Z51" s="172"/>
      <c r="AA51" s="172"/>
      <c r="AB51" s="172"/>
      <c r="AC51" s="172"/>
      <c r="AD51" s="174"/>
      <c r="AE51" s="175">
        <f t="shared" si="13"/>
        <v>1</v>
      </c>
      <c r="AF51" s="83">
        <f t="shared" si="7"/>
        <v>1</v>
      </c>
      <c r="AG51" s="176">
        <f t="shared" si="7"/>
        <v>0</v>
      </c>
      <c r="AH51" s="116"/>
      <c r="AI51" s="116"/>
      <c r="AJ51" s="137"/>
      <c r="AK51" s="137"/>
      <c r="AL51" s="137"/>
      <c r="AM51" s="137"/>
    </row>
    <row r="52" spans="1:39" s="138" customFormat="1" ht="11.25" customHeight="1" x14ac:dyDescent="0.15">
      <c r="A52" s="788"/>
      <c r="B52" s="794"/>
      <c r="C52" s="167" t="s">
        <v>69</v>
      </c>
      <c r="D52" s="168" t="s">
        <v>95</v>
      </c>
      <c r="E52" s="169"/>
      <c r="F52" s="170"/>
      <c r="G52" s="171"/>
      <c r="H52" s="172"/>
      <c r="I52" s="172"/>
      <c r="J52" s="172"/>
      <c r="K52" s="172"/>
      <c r="L52" s="173"/>
      <c r="M52" s="171"/>
      <c r="N52" s="172"/>
      <c r="O52" s="172"/>
      <c r="P52" s="172">
        <v>1</v>
      </c>
      <c r="Q52" s="172"/>
      <c r="R52" s="174">
        <v>2</v>
      </c>
      <c r="S52" s="177"/>
      <c r="T52" s="172"/>
      <c r="U52" s="172"/>
      <c r="V52" s="172"/>
      <c r="W52" s="172"/>
      <c r="X52" s="173"/>
      <c r="Y52" s="171"/>
      <c r="Z52" s="172"/>
      <c r="AA52" s="172"/>
      <c r="AB52" s="172"/>
      <c r="AC52" s="172"/>
      <c r="AD52" s="173"/>
      <c r="AE52" s="175">
        <f t="shared" si="13"/>
        <v>1</v>
      </c>
      <c r="AF52" s="83">
        <f t="shared" si="7"/>
        <v>0</v>
      </c>
      <c r="AG52" s="176">
        <f t="shared" si="7"/>
        <v>2</v>
      </c>
      <c r="AH52" s="116"/>
      <c r="AI52" s="116"/>
      <c r="AJ52" s="137"/>
      <c r="AK52" s="137"/>
      <c r="AL52" s="137"/>
      <c r="AM52" s="137"/>
    </row>
    <row r="53" spans="1:39" s="138" customFormat="1" ht="11.25" customHeight="1" x14ac:dyDescent="0.15">
      <c r="A53" s="788"/>
      <c r="B53" s="794"/>
      <c r="C53" s="167" t="s">
        <v>66</v>
      </c>
      <c r="D53" s="178" t="s">
        <v>96</v>
      </c>
      <c r="E53" s="147"/>
      <c r="F53" s="148"/>
      <c r="G53" s="149"/>
      <c r="H53" s="150"/>
      <c r="I53" s="150"/>
      <c r="J53" s="150"/>
      <c r="K53" s="150"/>
      <c r="L53" s="151"/>
      <c r="M53" s="149"/>
      <c r="N53" s="150"/>
      <c r="O53" s="150"/>
      <c r="P53" s="150"/>
      <c r="Q53" s="150"/>
      <c r="R53" s="153"/>
      <c r="S53" s="152">
        <v>1</v>
      </c>
      <c r="T53" s="150"/>
      <c r="U53" s="150">
        <v>2</v>
      </c>
      <c r="V53" s="150">
        <v>1</v>
      </c>
      <c r="W53" s="150"/>
      <c r="X53" s="151">
        <v>2</v>
      </c>
      <c r="Y53" s="149"/>
      <c r="Z53" s="150"/>
      <c r="AA53" s="150"/>
      <c r="AB53" s="150"/>
      <c r="AC53" s="150"/>
      <c r="AD53" s="151"/>
      <c r="AE53" s="175">
        <f t="shared" si="13"/>
        <v>2</v>
      </c>
      <c r="AF53" s="83">
        <f t="shared" si="7"/>
        <v>0</v>
      </c>
      <c r="AG53" s="176">
        <f t="shared" si="7"/>
        <v>4</v>
      </c>
      <c r="AH53" s="116"/>
      <c r="AI53" s="116"/>
      <c r="AJ53" s="137"/>
      <c r="AK53" s="137"/>
      <c r="AL53" s="137"/>
      <c r="AM53" s="137"/>
    </row>
    <row r="54" spans="1:39" s="138" customFormat="1" ht="11.25" customHeight="1" x14ac:dyDescent="0.15">
      <c r="A54" s="788"/>
      <c r="B54" s="794"/>
      <c r="C54" s="167" t="s">
        <v>97</v>
      </c>
      <c r="D54" s="179" t="s">
        <v>98</v>
      </c>
      <c r="E54" s="169"/>
      <c r="F54" s="170"/>
      <c r="G54" s="171"/>
      <c r="H54" s="172"/>
      <c r="I54" s="172"/>
      <c r="J54" s="172"/>
      <c r="K54" s="172"/>
      <c r="L54" s="173"/>
      <c r="M54" s="171"/>
      <c r="N54" s="172"/>
      <c r="O54" s="172"/>
      <c r="P54" s="172"/>
      <c r="Q54" s="172"/>
      <c r="R54" s="174"/>
      <c r="S54" s="177"/>
      <c r="T54" s="172"/>
      <c r="U54" s="172"/>
      <c r="V54" s="172"/>
      <c r="W54" s="172"/>
      <c r="X54" s="173"/>
      <c r="Y54" s="171">
        <v>1</v>
      </c>
      <c r="Z54" s="172"/>
      <c r="AA54" s="172">
        <v>2</v>
      </c>
      <c r="AB54" s="172">
        <v>1</v>
      </c>
      <c r="AC54" s="172"/>
      <c r="AD54" s="174">
        <v>2</v>
      </c>
      <c r="AE54" s="175">
        <f t="shared" si="13"/>
        <v>2</v>
      </c>
      <c r="AF54" s="83">
        <f t="shared" si="7"/>
        <v>0</v>
      </c>
      <c r="AG54" s="176">
        <f t="shared" si="7"/>
        <v>4</v>
      </c>
      <c r="AH54" s="116"/>
      <c r="AI54" s="116"/>
      <c r="AJ54" s="137"/>
      <c r="AK54" s="137"/>
      <c r="AL54" s="137"/>
      <c r="AM54" s="137"/>
    </row>
    <row r="55" spans="1:39" s="9" customFormat="1" ht="11.25" customHeight="1" x14ac:dyDescent="0.15">
      <c r="A55" s="788"/>
      <c r="B55" s="794"/>
      <c r="C55" s="167" t="s">
        <v>66</v>
      </c>
      <c r="D55" s="180" t="s">
        <v>99</v>
      </c>
      <c r="E55" s="181"/>
      <c r="F55" s="182"/>
      <c r="G55" s="183"/>
      <c r="H55" s="184"/>
      <c r="I55" s="184"/>
      <c r="J55" s="184"/>
      <c r="K55" s="184"/>
      <c r="L55" s="185"/>
      <c r="M55" s="183"/>
      <c r="N55" s="184"/>
      <c r="O55" s="184"/>
      <c r="P55" s="186">
        <v>1</v>
      </c>
      <c r="Q55" s="186">
        <v>1</v>
      </c>
      <c r="R55" s="187"/>
      <c r="S55" s="188">
        <v>1</v>
      </c>
      <c r="T55" s="186">
        <v>1</v>
      </c>
      <c r="U55" s="186"/>
      <c r="V55" s="186">
        <v>1</v>
      </c>
      <c r="W55" s="186">
        <v>1</v>
      </c>
      <c r="X55" s="189"/>
      <c r="Y55" s="190"/>
      <c r="Z55" s="186"/>
      <c r="AA55" s="186"/>
      <c r="AB55" s="186">
        <v>2</v>
      </c>
      <c r="AC55" s="186">
        <v>2</v>
      </c>
      <c r="AD55" s="189"/>
      <c r="AE55" s="191">
        <f t="shared" si="13"/>
        <v>5</v>
      </c>
      <c r="AF55" s="44">
        <f t="shared" si="13"/>
        <v>5</v>
      </c>
      <c r="AG55" s="192">
        <f t="shared" si="13"/>
        <v>0</v>
      </c>
      <c r="AH55" s="48"/>
      <c r="AI55" s="48"/>
      <c r="AJ55" s="8"/>
      <c r="AK55" s="8"/>
      <c r="AL55" s="8"/>
      <c r="AM55" s="8"/>
    </row>
    <row r="56" spans="1:39" s="9" customFormat="1" ht="11.25" customHeight="1" x14ac:dyDescent="0.15">
      <c r="A56" s="788"/>
      <c r="B56" s="794"/>
      <c r="C56" s="167" t="s">
        <v>66</v>
      </c>
      <c r="D56" s="180" t="s">
        <v>100</v>
      </c>
      <c r="E56" s="181"/>
      <c r="F56" s="182"/>
      <c r="G56" s="183"/>
      <c r="H56" s="184"/>
      <c r="I56" s="184"/>
      <c r="J56" s="184"/>
      <c r="K56" s="184"/>
      <c r="L56" s="185"/>
      <c r="M56" s="183"/>
      <c r="N56" s="184"/>
      <c r="O56" s="184"/>
      <c r="P56" s="186"/>
      <c r="Q56" s="186"/>
      <c r="R56" s="187"/>
      <c r="S56" s="188">
        <v>2</v>
      </c>
      <c r="T56" s="186">
        <v>2</v>
      </c>
      <c r="U56" s="186"/>
      <c r="V56" s="186">
        <v>1</v>
      </c>
      <c r="W56" s="186">
        <v>1</v>
      </c>
      <c r="X56" s="189"/>
      <c r="Y56" s="190">
        <v>2</v>
      </c>
      <c r="Z56" s="186">
        <v>2</v>
      </c>
      <c r="AA56" s="186"/>
      <c r="AB56" s="186"/>
      <c r="AC56" s="186"/>
      <c r="AD56" s="189"/>
      <c r="AE56" s="191">
        <f t="shared" si="13"/>
        <v>5</v>
      </c>
      <c r="AF56" s="44">
        <f t="shared" si="13"/>
        <v>5</v>
      </c>
      <c r="AG56" s="192">
        <f t="shared" si="13"/>
        <v>0</v>
      </c>
      <c r="AH56" s="48"/>
      <c r="AI56" s="48"/>
      <c r="AJ56" s="8"/>
      <c r="AK56" s="8"/>
      <c r="AL56" s="8"/>
      <c r="AM56" s="8"/>
    </row>
    <row r="57" spans="1:39" s="101" customFormat="1" ht="11.25" customHeight="1" x14ac:dyDescent="0.15">
      <c r="A57" s="788"/>
      <c r="B57" s="794"/>
      <c r="C57" s="167" t="s">
        <v>101</v>
      </c>
      <c r="D57" s="180" t="s">
        <v>102</v>
      </c>
      <c r="E57" s="181"/>
      <c r="F57" s="182"/>
      <c r="G57" s="183"/>
      <c r="H57" s="184"/>
      <c r="I57" s="184"/>
      <c r="J57" s="184"/>
      <c r="K57" s="184"/>
      <c r="L57" s="185"/>
      <c r="M57" s="183"/>
      <c r="N57" s="184"/>
      <c r="O57" s="184"/>
      <c r="P57" s="184"/>
      <c r="Q57" s="184"/>
      <c r="R57" s="193"/>
      <c r="S57" s="184">
        <v>3</v>
      </c>
      <c r="T57" s="184"/>
      <c r="U57" s="184">
        <v>9</v>
      </c>
      <c r="V57" s="184">
        <v>3</v>
      </c>
      <c r="W57" s="184"/>
      <c r="X57" s="185">
        <v>9</v>
      </c>
      <c r="Y57" s="183">
        <v>2</v>
      </c>
      <c r="Z57" s="184"/>
      <c r="AA57" s="184">
        <v>6</v>
      </c>
      <c r="AB57" s="184"/>
      <c r="AC57" s="184"/>
      <c r="AD57" s="193"/>
      <c r="AE57" s="191">
        <f t="shared" si="13"/>
        <v>8</v>
      </c>
      <c r="AF57" s="44">
        <f t="shared" si="13"/>
        <v>0</v>
      </c>
      <c r="AG57" s="192">
        <f t="shared" si="13"/>
        <v>24</v>
      </c>
      <c r="AH57" s="48"/>
      <c r="AI57" s="48"/>
      <c r="AJ57" s="100"/>
      <c r="AK57" s="100"/>
      <c r="AL57" s="100"/>
      <c r="AM57" s="100"/>
    </row>
    <row r="58" spans="1:39" s="9" customFormat="1" ht="11.25" customHeight="1" x14ac:dyDescent="0.15">
      <c r="A58" s="788"/>
      <c r="B58" s="794"/>
      <c r="C58" s="167" t="s">
        <v>66</v>
      </c>
      <c r="D58" s="180" t="s">
        <v>103</v>
      </c>
      <c r="E58" s="181"/>
      <c r="F58" s="182"/>
      <c r="G58" s="183"/>
      <c r="H58" s="184"/>
      <c r="I58" s="184"/>
      <c r="J58" s="184"/>
      <c r="K58" s="184"/>
      <c r="L58" s="185"/>
      <c r="M58" s="183"/>
      <c r="N58" s="184"/>
      <c r="O58" s="184"/>
      <c r="P58" s="184"/>
      <c r="Q58" s="184"/>
      <c r="R58" s="193"/>
      <c r="S58" s="184">
        <v>2</v>
      </c>
      <c r="T58" s="184">
        <v>2</v>
      </c>
      <c r="U58" s="184"/>
      <c r="V58" s="184">
        <v>1</v>
      </c>
      <c r="W58" s="184">
        <v>1</v>
      </c>
      <c r="X58" s="185"/>
      <c r="Y58" s="183">
        <v>1</v>
      </c>
      <c r="Z58" s="184">
        <v>1</v>
      </c>
      <c r="AA58" s="184"/>
      <c r="AB58" s="184">
        <v>1</v>
      </c>
      <c r="AC58" s="184">
        <v>1</v>
      </c>
      <c r="AD58" s="193"/>
      <c r="AE58" s="191">
        <f t="shared" si="13"/>
        <v>5</v>
      </c>
      <c r="AF58" s="44">
        <f t="shared" si="13"/>
        <v>5</v>
      </c>
      <c r="AG58" s="192">
        <f t="shared" si="13"/>
        <v>0</v>
      </c>
      <c r="AH58" s="48"/>
      <c r="AI58" s="48"/>
      <c r="AJ58" s="8"/>
      <c r="AK58" s="8"/>
      <c r="AL58" s="8"/>
      <c r="AM58" s="8"/>
    </row>
    <row r="59" spans="1:39" s="9" customFormat="1" ht="11.25" customHeight="1" x14ac:dyDescent="0.15">
      <c r="A59" s="788"/>
      <c r="B59" s="794"/>
      <c r="C59" s="194" t="s">
        <v>104</v>
      </c>
      <c r="D59" s="180" t="s">
        <v>105</v>
      </c>
      <c r="E59" s="181"/>
      <c r="F59" s="182"/>
      <c r="G59" s="183"/>
      <c r="H59" s="184"/>
      <c r="I59" s="184"/>
      <c r="J59" s="184"/>
      <c r="K59" s="184"/>
      <c r="L59" s="185"/>
      <c r="M59" s="183"/>
      <c r="N59" s="184"/>
      <c r="O59" s="184"/>
      <c r="P59" s="184"/>
      <c r="Q59" s="184"/>
      <c r="R59" s="193"/>
      <c r="S59" s="184">
        <v>2</v>
      </c>
      <c r="T59" s="184">
        <v>2</v>
      </c>
      <c r="U59" s="184"/>
      <c r="V59" s="184">
        <v>1</v>
      </c>
      <c r="W59" s="184">
        <v>1</v>
      </c>
      <c r="X59" s="185"/>
      <c r="Y59" s="183">
        <v>1</v>
      </c>
      <c r="Z59" s="184">
        <v>1</v>
      </c>
      <c r="AA59" s="184"/>
      <c r="AB59" s="184">
        <v>1</v>
      </c>
      <c r="AC59" s="184">
        <v>1</v>
      </c>
      <c r="AD59" s="193"/>
      <c r="AE59" s="191">
        <f t="shared" si="13"/>
        <v>5</v>
      </c>
      <c r="AF59" s="44">
        <f t="shared" si="13"/>
        <v>5</v>
      </c>
      <c r="AG59" s="192">
        <f t="shared" si="13"/>
        <v>0</v>
      </c>
      <c r="AH59" s="48"/>
      <c r="AI59" s="48"/>
      <c r="AJ59" s="8"/>
      <c r="AK59" s="8"/>
      <c r="AL59" s="8"/>
      <c r="AM59" s="8"/>
    </row>
    <row r="60" spans="1:39" s="9" customFormat="1" ht="11.25" customHeight="1" x14ac:dyDescent="0.15">
      <c r="A60" s="788"/>
      <c r="B60" s="794"/>
      <c r="C60" s="194" t="s">
        <v>104</v>
      </c>
      <c r="D60" s="180" t="s">
        <v>106</v>
      </c>
      <c r="E60" s="181"/>
      <c r="F60" s="182"/>
      <c r="G60" s="183"/>
      <c r="H60" s="184"/>
      <c r="I60" s="184"/>
      <c r="J60" s="184"/>
      <c r="K60" s="184"/>
      <c r="L60" s="185"/>
      <c r="M60" s="183"/>
      <c r="N60" s="184"/>
      <c r="O60" s="184"/>
      <c r="P60" s="184"/>
      <c r="Q60" s="184"/>
      <c r="R60" s="193"/>
      <c r="S60" s="184">
        <v>2</v>
      </c>
      <c r="T60" s="184">
        <v>2</v>
      </c>
      <c r="U60" s="184"/>
      <c r="V60" s="184">
        <v>1</v>
      </c>
      <c r="W60" s="184">
        <v>1</v>
      </c>
      <c r="X60" s="185"/>
      <c r="Y60" s="183">
        <v>1</v>
      </c>
      <c r="Z60" s="184">
        <v>1</v>
      </c>
      <c r="AA60" s="184"/>
      <c r="AB60" s="184">
        <v>1</v>
      </c>
      <c r="AC60" s="184">
        <v>1</v>
      </c>
      <c r="AD60" s="193"/>
      <c r="AE60" s="191">
        <f t="shared" si="13"/>
        <v>5</v>
      </c>
      <c r="AF60" s="44">
        <f t="shared" si="13"/>
        <v>5</v>
      </c>
      <c r="AG60" s="192">
        <f t="shared" si="13"/>
        <v>0</v>
      </c>
      <c r="AH60" s="48"/>
      <c r="AI60" s="48"/>
      <c r="AJ60" s="8"/>
      <c r="AK60" s="8"/>
      <c r="AL60" s="8"/>
      <c r="AM60" s="8"/>
    </row>
    <row r="61" spans="1:39" s="9" customFormat="1" ht="11.25" customHeight="1" x14ac:dyDescent="0.15">
      <c r="A61" s="788"/>
      <c r="B61" s="794"/>
      <c r="C61" s="167" t="s">
        <v>107</v>
      </c>
      <c r="D61" s="180" t="s">
        <v>108</v>
      </c>
      <c r="E61" s="181"/>
      <c r="F61" s="182"/>
      <c r="G61" s="183"/>
      <c r="H61" s="184"/>
      <c r="I61" s="184"/>
      <c r="J61" s="184"/>
      <c r="K61" s="184"/>
      <c r="L61" s="185"/>
      <c r="M61" s="183"/>
      <c r="N61" s="184"/>
      <c r="O61" s="184"/>
      <c r="P61" s="184"/>
      <c r="Q61" s="184"/>
      <c r="R61" s="193"/>
      <c r="S61" s="184">
        <v>2</v>
      </c>
      <c r="T61" s="184">
        <v>2</v>
      </c>
      <c r="U61" s="184"/>
      <c r="V61" s="184">
        <v>1</v>
      </c>
      <c r="W61" s="184">
        <v>1</v>
      </c>
      <c r="X61" s="185"/>
      <c r="Y61" s="183">
        <v>1</v>
      </c>
      <c r="Z61" s="184">
        <v>1</v>
      </c>
      <c r="AA61" s="184"/>
      <c r="AB61" s="184">
        <v>1</v>
      </c>
      <c r="AC61" s="184">
        <v>1</v>
      </c>
      <c r="AD61" s="193"/>
      <c r="AE61" s="191">
        <f t="shared" si="13"/>
        <v>5</v>
      </c>
      <c r="AF61" s="44">
        <f t="shared" si="13"/>
        <v>5</v>
      </c>
      <c r="AG61" s="192">
        <f t="shared" si="13"/>
        <v>0</v>
      </c>
      <c r="AH61" s="48"/>
      <c r="AI61" s="48"/>
      <c r="AJ61" s="8"/>
      <c r="AK61" s="8"/>
      <c r="AL61" s="8"/>
      <c r="AM61" s="8"/>
    </row>
    <row r="62" spans="1:39" s="9" customFormat="1" ht="11.25" customHeight="1" x14ac:dyDescent="0.15">
      <c r="A62" s="788"/>
      <c r="B62" s="794"/>
      <c r="C62" s="167" t="s">
        <v>109</v>
      </c>
      <c r="D62" s="180" t="s">
        <v>110</v>
      </c>
      <c r="E62" s="181"/>
      <c r="F62" s="182"/>
      <c r="G62" s="183"/>
      <c r="H62" s="184"/>
      <c r="I62" s="184"/>
      <c r="J62" s="184"/>
      <c r="K62" s="184"/>
      <c r="L62" s="185"/>
      <c r="M62" s="183"/>
      <c r="N62" s="184"/>
      <c r="O62" s="184"/>
      <c r="P62" s="184"/>
      <c r="Q62" s="184"/>
      <c r="R62" s="193"/>
      <c r="S62" s="184"/>
      <c r="T62" s="184"/>
      <c r="U62" s="184"/>
      <c r="V62" s="184">
        <v>1</v>
      </c>
      <c r="W62" s="184">
        <v>1</v>
      </c>
      <c r="X62" s="185"/>
      <c r="Y62" s="183">
        <v>2</v>
      </c>
      <c r="Z62" s="184">
        <v>2</v>
      </c>
      <c r="AA62" s="184"/>
      <c r="AB62" s="184"/>
      <c r="AC62" s="184"/>
      <c r="AD62" s="193"/>
      <c r="AE62" s="191">
        <f t="shared" si="13"/>
        <v>3</v>
      </c>
      <c r="AF62" s="44">
        <f t="shared" si="13"/>
        <v>3</v>
      </c>
      <c r="AG62" s="192">
        <f t="shared" si="13"/>
        <v>0</v>
      </c>
      <c r="AH62" s="195"/>
      <c r="AI62" s="195"/>
      <c r="AJ62" s="195"/>
      <c r="AK62" s="195"/>
      <c r="AL62" s="195"/>
      <c r="AM62" s="8"/>
    </row>
    <row r="63" spans="1:39" s="101" customFormat="1" ht="11.25" customHeight="1" x14ac:dyDescent="0.15">
      <c r="A63" s="788"/>
      <c r="B63" s="794"/>
      <c r="C63" s="194" t="s">
        <v>111</v>
      </c>
      <c r="D63" s="180" t="s">
        <v>112</v>
      </c>
      <c r="E63" s="181"/>
      <c r="F63" s="182"/>
      <c r="G63" s="183"/>
      <c r="H63" s="184"/>
      <c r="I63" s="184"/>
      <c r="J63" s="184"/>
      <c r="K63" s="184"/>
      <c r="L63" s="185"/>
      <c r="M63" s="183"/>
      <c r="N63" s="184"/>
      <c r="O63" s="184"/>
      <c r="P63" s="184"/>
      <c r="Q63" s="184"/>
      <c r="R63" s="193"/>
      <c r="S63" s="821">
        <v>3</v>
      </c>
      <c r="T63" s="184"/>
      <c r="U63" s="822">
        <v>9</v>
      </c>
      <c r="V63" s="822">
        <v>3</v>
      </c>
      <c r="W63" s="184"/>
      <c r="X63" s="824">
        <v>9</v>
      </c>
      <c r="Y63" s="183"/>
      <c r="Z63" s="184"/>
      <c r="AA63" s="184"/>
      <c r="AB63" s="184"/>
      <c r="AC63" s="184"/>
      <c r="AD63" s="193"/>
      <c r="AE63" s="191">
        <f t="shared" si="13"/>
        <v>6</v>
      </c>
      <c r="AF63" s="44">
        <f t="shared" si="13"/>
        <v>0</v>
      </c>
      <c r="AG63" s="192">
        <f t="shared" si="13"/>
        <v>18</v>
      </c>
      <c r="AH63" s="195"/>
      <c r="AI63" s="195"/>
      <c r="AJ63" s="195"/>
      <c r="AK63" s="195"/>
      <c r="AL63" s="195"/>
      <c r="AM63" s="100"/>
    </row>
    <row r="64" spans="1:39" s="101" customFormat="1" ht="11.25" customHeight="1" x14ac:dyDescent="0.15">
      <c r="A64" s="788"/>
      <c r="B64" s="794"/>
      <c r="C64" s="167" t="s">
        <v>66</v>
      </c>
      <c r="D64" s="180" t="s">
        <v>113</v>
      </c>
      <c r="E64" s="181"/>
      <c r="F64" s="182"/>
      <c r="G64" s="183"/>
      <c r="H64" s="184"/>
      <c r="I64" s="184"/>
      <c r="J64" s="184"/>
      <c r="K64" s="184"/>
      <c r="L64" s="185"/>
      <c r="M64" s="183"/>
      <c r="N64" s="184"/>
      <c r="O64" s="184"/>
      <c r="P64" s="184"/>
      <c r="Q64" s="184"/>
      <c r="R64" s="193"/>
      <c r="S64" s="821"/>
      <c r="T64" s="184"/>
      <c r="U64" s="822"/>
      <c r="V64" s="822"/>
      <c r="W64" s="184"/>
      <c r="X64" s="824"/>
      <c r="Y64" s="183"/>
      <c r="Z64" s="184"/>
      <c r="AA64" s="184"/>
      <c r="AB64" s="184"/>
      <c r="AC64" s="184"/>
      <c r="AD64" s="193"/>
      <c r="AE64" s="191">
        <f t="shared" si="13"/>
        <v>0</v>
      </c>
      <c r="AF64" s="44">
        <f t="shared" si="13"/>
        <v>0</v>
      </c>
      <c r="AG64" s="192">
        <f t="shared" si="13"/>
        <v>0</v>
      </c>
      <c r="AH64" s="48"/>
      <c r="AI64" s="48"/>
      <c r="AJ64" s="100"/>
      <c r="AK64" s="100"/>
      <c r="AL64" s="100"/>
      <c r="AM64" s="100"/>
    </row>
    <row r="65" spans="1:39" s="9" customFormat="1" ht="11.25" customHeight="1" x14ac:dyDescent="0.15">
      <c r="A65" s="788"/>
      <c r="B65" s="794"/>
      <c r="C65" s="167" t="s">
        <v>114</v>
      </c>
      <c r="D65" s="180" t="s">
        <v>115</v>
      </c>
      <c r="E65" s="181"/>
      <c r="F65" s="182"/>
      <c r="G65" s="183"/>
      <c r="H65" s="184"/>
      <c r="I65" s="184"/>
      <c r="J65" s="184"/>
      <c r="K65" s="184"/>
      <c r="L65" s="185"/>
      <c r="M65" s="183"/>
      <c r="N65" s="184"/>
      <c r="O65" s="184"/>
      <c r="P65" s="184"/>
      <c r="Q65" s="184"/>
      <c r="R65" s="193"/>
      <c r="S65" s="184"/>
      <c r="T65" s="184"/>
      <c r="U65" s="184"/>
      <c r="V65" s="184"/>
      <c r="W65" s="184"/>
      <c r="X65" s="185"/>
      <c r="Y65" s="183">
        <v>1</v>
      </c>
      <c r="Z65" s="184"/>
      <c r="AA65" s="184">
        <v>3</v>
      </c>
      <c r="AB65" s="184"/>
      <c r="AC65" s="184"/>
      <c r="AD65" s="193"/>
      <c r="AE65" s="191">
        <f t="shared" si="13"/>
        <v>1</v>
      </c>
      <c r="AF65" s="44">
        <f t="shared" si="13"/>
        <v>0</v>
      </c>
      <c r="AG65" s="192">
        <f t="shared" si="13"/>
        <v>3</v>
      </c>
      <c r="AH65" s="48"/>
      <c r="AI65" s="48"/>
      <c r="AJ65" s="8"/>
      <c r="AK65" s="8"/>
      <c r="AL65" s="8"/>
      <c r="AM65" s="8"/>
    </row>
    <row r="66" spans="1:39" s="101" customFormat="1" ht="11.25" customHeight="1" x14ac:dyDescent="0.15">
      <c r="A66" s="788"/>
      <c r="B66" s="794"/>
      <c r="C66" s="167" t="s">
        <v>116</v>
      </c>
      <c r="D66" s="180" t="s">
        <v>117</v>
      </c>
      <c r="E66" s="181"/>
      <c r="F66" s="182"/>
      <c r="G66" s="183"/>
      <c r="H66" s="184"/>
      <c r="I66" s="184"/>
      <c r="J66" s="184"/>
      <c r="K66" s="184"/>
      <c r="L66" s="185"/>
      <c r="M66" s="183"/>
      <c r="N66" s="184"/>
      <c r="O66" s="184"/>
      <c r="P66" s="184"/>
      <c r="Q66" s="184"/>
      <c r="R66" s="193"/>
      <c r="S66" s="199"/>
      <c r="T66" s="184"/>
      <c r="U66" s="200"/>
      <c r="V66" s="822">
        <v>3</v>
      </c>
      <c r="W66" s="184"/>
      <c r="X66" s="824">
        <v>9</v>
      </c>
      <c r="Y66" s="821">
        <v>3</v>
      </c>
      <c r="Z66" s="184"/>
      <c r="AA66" s="822">
        <v>9</v>
      </c>
      <c r="AB66" s="184"/>
      <c r="AC66" s="184"/>
      <c r="AD66" s="193"/>
      <c r="AE66" s="191">
        <f t="shared" si="13"/>
        <v>6</v>
      </c>
      <c r="AF66" s="44">
        <f t="shared" si="13"/>
        <v>0</v>
      </c>
      <c r="AG66" s="192">
        <f t="shared" si="13"/>
        <v>18</v>
      </c>
      <c r="AH66" s="48"/>
      <c r="AI66" s="48"/>
      <c r="AJ66" s="100"/>
      <c r="AK66" s="100"/>
      <c r="AL66" s="100"/>
      <c r="AM66" s="100"/>
    </row>
    <row r="67" spans="1:39" s="101" customFormat="1" ht="11.25" customHeight="1" x14ac:dyDescent="0.15">
      <c r="A67" s="788"/>
      <c r="B67" s="794"/>
      <c r="C67" s="167" t="s">
        <v>118</v>
      </c>
      <c r="D67" s="180" t="s">
        <v>119</v>
      </c>
      <c r="E67" s="181"/>
      <c r="F67" s="182"/>
      <c r="G67" s="183"/>
      <c r="H67" s="184"/>
      <c r="I67" s="184"/>
      <c r="J67" s="184"/>
      <c r="K67" s="184"/>
      <c r="L67" s="185"/>
      <c r="M67" s="183"/>
      <c r="N67" s="184"/>
      <c r="O67" s="184"/>
      <c r="P67" s="184"/>
      <c r="Q67" s="184"/>
      <c r="R67" s="193"/>
      <c r="S67" s="199"/>
      <c r="T67" s="184"/>
      <c r="U67" s="200"/>
      <c r="V67" s="822"/>
      <c r="W67" s="184"/>
      <c r="X67" s="824"/>
      <c r="Y67" s="821"/>
      <c r="Z67" s="184"/>
      <c r="AA67" s="822"/>
      <c r="AB67" s="184"/>
      <c r="AC67" s="184"/>
      <c r="AD67" s="193"/>
      <c r="AE67" s="191">
        <f t="shared" si="13"/>
        <v>0</v>
      </c>
      <c r="AF67" s="44">
        <f t="shared" si="13"/>
        <v>0</v>
      </c>
      <c r="AG67" s="192">
        <f t="shared" si="13"/>
        <v>0</v>
      </c>
      <c r="AH67" s="48"/>
      <c r="AI67" s="48"/>
      <c r="AJ67" s="100"/>
      <c r="AK67" s="100"/>
      <c r="AL67" s="100"/>
      <c r="AM67" s="100"/>
    </row>
    <row r="68" spans="1:39" s="9" customFormat="1" ht="11.25" customHeight="1" x14ac:dyDescent="0.15">
      <c r="A68" s="788"/>
      <c r="B68" s="794"/>
      <c r="C68" s="167" t="s">
        <v>120</v>
      </c>
      <c r="D68" s="180" t="s">
        <v>121</v>
      </c>
      <c r="E68" s="181"/>
      <c r="F68" s="182"/>
      <c r="G68" s="183"/>
      <c r="H68" s="184"/>
      <c r="I68" s="184"/>
      <c r="J68" s="184"/>
      <c r="K68" s="184"/>
      <c r="L68" s="185"/>
      <c r="M68" s="183"/>
      <c r="N68" s="184"/>
      <c r="O68" s="184"/>
      <c r="P68" s="184"/>
      <c r="Q68" s="184"/>
      <c r="R68" s="193"/>
      <c r="S68" s="201"/>
      <c r="T68" s="184"/>
      <c r="U68" s="184"/>
      <c r="V68" s="184"/>
      <c r="W68" s="184"/>
      <c r="X68" s="185"/>
      <c r="Y68" s="183">
        <v>2</v>
      </c>
      <c r="Z68" s="184">
        <v>2</v>
      </c>
      <c r="AA68" s="184"/>
      <c r="AB68" s="184"/>
      <c r="AC68" s="184"/>
      <c r="AD68" s="193"/>
      <c r="AE68" s="191">
        <f t="shared" si="13"/>
        <v>2</v>
      </c>
      <c r="AF68" s="44">
        <f t="shared" si="13"/>
        <v>2</v>
      </c>
      <c r="AG68" s="192">
        <f t="shared" si="13"/>
        <v>0</v>
      </c>
      <c r="AH68" s="48"/>
      <c r="AI68" s="48"/>
      <c r="AJ68" s="8"/>
      <c r="AK68" s="8"/>
      <c r="AL68" s="8"/>
      <c r="AM68" s="8"/>
    </row>
    <row r="69" spans="1:39" s="9" customFormat="1" ht="11.25" customHeight="1" x14ac:dyDescent="0.15">
      <c r="A69" s="788"/>
      <c r="B69" s="794"/>
      <c r="C69" s="167" t="s">
        <v>101</v>
      </c>
      <c r="D69" s="180" t="s">
        <v>122</v>
      </c>
      <c r="E69" s="181"/>
      <c r="F69" s="182"/>
      <c r="G69" s="183"/>
      <c r="H69" s="184"/>
      <c r="I69" s="184"/>
      <c r="J69" s="184"/>
      <c r="K69" s="184"/>
      <c r="L69" s="185"/>
      <c r="M69" s="183"/>
      <c r="N69" s="184"/>
      <c r="O69" s="184"/>
      <c r="P69" s="184"/>
      <c r="Q69" s="184"/>
      <c r="R69" s="193"/>
      <c r="S69" s="201"/>
      <c r="T69" s="184"/>
      <c r="U69" s="184"/>
      <c r="V69" s="184"/>
      <c r="W69" s="184"/>
      <c r="X69" s="193"/>
      <c r="Y69" s="201"/>
      <c r="Z69" s="184"/>
      <c r="AA69" s="184"/>
      <c r="AB69" s="184">
        <v>2</v>
      </c>
      <c r="AC69" s="184"/>
      <c r="AD69" s="185">
        <v>6</v>
      </c>
      <c r="AE69" s="191">
        <f t="shared" si="13"/>
        <v>2</v>
      </c>
      <c r="AF69" s="44">
        <f t="shared" si="13"/>
        <v>0</v>
      </c>
      <c r="AG69" s="192">
        <f t="shared" si="13"/>
        <v>6</v>
      </c>
      <c r="AH69" s="48"/>
      <c r="AI69" s="48"/>
      <c r="AJ69" s="8"/>
      <c r="AK69" s="8"/>
      <c r="AL69" s="8"/>
      <c r="AM69" s="8"/>
    </row>
    <row r="70" spans="1:39" s="9" customFormat="1" ht="11.25" customHeight="1" x14ac:dyDescent="0.15">
      <c r="A70" s="788"/>
      <c r="B70" s="794"/>
      <c r="C70" s="167" t="s">
        <v>123</v>
      </c>
      <c r="D70" s="180" t="s">
        <v>124</v>
      </c>
      <c r="E70" s="181"/>
      <c r="F70" s="182"/>
      <c r="G70" s="183"/>
      <c r="H70" s="184"/>
      <c r="I70" s="184"/>
      <c r="J70" s="184"/>
      <c r="K70" s="184"/>
      <c r="L70" s="185"/>
      <c r="M70" s="183"/>
      <c r="N70" s="184"/>
      <c r="O70" s="184"/>
      <c r="P70" s="184"/>
      <c r="Q70" s="184"/>
      <c r="R70" s="193"/>
      <c r="S70" s="184"/>
      <c r="T70" s="184"/>
      <c r="U70" s="184"/>
      <c r="V70" s="184"/>
      <c r="W70" s="184"/>
      <c r="X70" s="185"/>
      <c r="Y70" s="183"/>
      <c r="Z70" s="184"/>
      <c r="AA70" s="184"/>
      <c r="AB70" s="184">
        <v>2</v>
      </c>
      <c r="AC70" s="184">
        <v>2</v>
      </c>
      <c r="AD70" s="193"/>
      <c r="AE70" s="191">
        <f t="shared" si="13"/>
        <v>2</v>
      </c>
      <c r="AF70" s="44">
        <f t="shared" si="13"/>
        <v>2</v>
      </c>
      <c r="AG70" s="192">
        <f t="shared" si="13"/>
        <v>0</v>
      </c>
      <c r="AH70" s="48"/>
      <c r="AI70" s="48"/>
      <c r="AJ70" s="8"/>
      <c r="AK70" s="8"/>
      <c r="AL70" s="8"/>
      <c r="AM70" s="8"/>
    </row>
    <row r="71" spans="1:39" s="9" customFormat="1" ht="11.25" customHeight="1" x14ac:dyDescent="0.15">
      <c r="A71" s="788"/>
      <c r="B71" s="794"/>
      <c r="C71" s="167" t="s">
        <v>66</v>
      </c>
      <c r="D71" s="180" t="s">
        <v>125</v>
      </c>
      <c r="E71" s="181"/>
      <c r="F71" s="182"/>
      <c r="G71" s="183"/>
      <c r="H71" s="184"/>
      <c r="I71" s="184"/>
      <c r="J71" s="184"/>
      <c r="K71" s="184"/>
      <c r="L71" s="185"/>
      <c r="M71" s="183"/>
      <c r="N71" s="184"/>
      <c r="O71" s="184"/>
      <c r="P71" s="184"/>
      <c r="Q71" s="184"/>
      <c r="R71" s="193"/>
      <c r="S71" s="184"/>
      <c r="T71" s="184"/>
      <c r="U71" s="184"/>
      <c r="V71" s="184"/>
      <c r="W71" s="184"/>
      <c r="X71" s="185"/>
      <c r="Y71" s="183"/>
      <c r="Z71" s="184"/>
      <c r="AA71" s="184"/>
      <c r="AB71" s="184">
        <v>0</v>
      </c>
      <c r="AC71" s="184" t="s">
        <v>38</v>
      </c>
      <c r="AD71" s="193"/>
      <c r="AE71" s="191" t="s">
        <v>126</v>
      </c>
      <c r="AF71" s="44">
        <v>0</v>
      </c>
      <c r="AG71" s="192">
        <f t="shared" ref="AG71" si="14">I71+L71+O71+R71+U71+X71+AA71+AD71</f>
        <v>0</v>
      </c>
      <c r="AH71" s="48"/>
      <c r="AI71" s="48"/>
      <c r="AJ71" s="8"/>
      <c r="AK71" s="8"/>
      <c r="AL71" s="8"/>
      <c r="AM71" s="8"/>
    </row>
    <row r="72" spans="1:39" s="9" customFormat="1" ht="11.25" customHeight="1" x14ac:dyDescent="0.15">
      <c r="A72" s="788"/>
      <c r="B72" s="795"/>
      <c r="C72" s="202"/>
      <c r="D72" s="59" t="s">
        <v>39</v>
      </c>
      <c r="E72" s="60"/>
      <c r="F72" s="61"/>
      <c r="G72" s="62">
        <f t="shared" ref="G72:AD72" si="15">SUM(G48:G71)</f>
        <v>2</v>
      </c>
      <c r="H72" s="63">
        <f t="shared" si="15"/>
        <v>2</v>
      </c>
      <c r="I72" s="63">
        <f t="shared" si="15"/>
        <v>0</v>
      </c>
      <c r="J72" s="63">
        <f t="shared" si="15"/>
        <v>3</v>
      </c>
      <c r="K72" s="63">
        <f t="shared" si="15"/>
        <v>2</v>
      </c>
      <c r="L72" s="64">
        <f t="shared" si="15"/>
        <v>2</v>
      </c>
      <c r="M72" s="62">
        <f t="shared" si="15"/>
        <v>4</v>
      </c>
      <c r="N72" s="63">
        <f t="shared" si="15"/>
        <v>2</v>
      </c>
      <c r="O72" s="63">
        <f t="shared" si="15"/>
        <v>4</v>
      </c>
      <c r="P72" s="63">
        <f t="shared" si="15"/>
        <v>3</v>
      </c>
      <c r="Q72" s="63">
        <f t="shared" si="15"/>
        <v>2</v>
      </c>
      <c r="R72" s="65">
        <f t="shared" si="15"/>
        <v>2</v>
      </c>
      <c r="S72" s="66">
        <f>SUM(S48:S71)</f>
        <v>18</v>
      </c>
      <c r="T72" s="63">
        <f t="shared" si="15"/>
        <v>11</v>
      </c>
      <c r="U72" s="63">
        <f t="shared" si="15"/>
        <v>20</v>
      </c>
      <c r="V72" s="63">
        <f t="shared" si="15"/>
        <v>17</v>
      </c>
      <c r="W72" s="63">
        <f t="shared" si="15"/>
        <v>7</v>
      </c>
      <c r="X72" s="64">
        <f t="shared" si="15"/>
        <v>29</v>
      </c>
      <c r="Y72" s="62">
        <f t="shared" si="15"/>
        <v>17</v>
      </c>
      <c r="Z72" s="63">
        <f t="shared" si="15"/>
        <v>10</v>
      </c>
      <c r="AA72" s="63">
        <f t="shared" si="15"/>
        <v>20</v>
      </c>
      <c r="AB72" s="63">
        <f t="shared" si="15"/>
        <v>11</v>
      </c>
      <c r="AC72" s="63">
        <f t="shared" si="15"/>
        <v>8</v>
      </c>
      <c r="AD72" s="65">
        <f t="shared" si="15"/>
        <v>8</v>
      </c>
      <c r="AE72" s="203">
        <f t="shared" ref="AE72:AG87" si="16">G72+J72+M72+P72+S72+V72+Y72+AB72</f>
        <v>75</v>
      </c>
      <c r="AF72" s="63">
        <f t="shared" si="16"/>
        <v>44</v>
      </c>
      <c r="AG72" s="204">
        <f t="shared" si="16"/>
        <v>85</v>
      </c>
      <c r="AH72" s="48"/>
      <c r="AI72" s="48"/>
      <c r="AJ72" s="8"/>
      <c r="AK72" s="8"/>
      <c r="AL72" s="8"/>
      <c r="AM72" s="8"/>
    </row>
    <row r="73" spans="1:39" s="9" customFormat="1" ht="11.25" customHeight="1" x14ac:dyDescent="0.15">
      <c r="A73" s="788"/>
      <c r="B73" s="796" t="s">
        <v>127</v>
      </c>
      <c r="C73" s="205" t="s">
        <v>56</v>
      </c>
      <c r="D73" s="206" t="s">
        <v>128</v>
      </c>
      <c r="E73" s="142"/>
      <c r="F73" s="143"/>
      <c r="G73" s="144"/>
      <c r="H73" s="145"/>
      <c r="I73" s="145"/>
      <c r="J73" s="145">
        <v>1</v>
      </c>
      <c r="K73" s="145">
        <v>1</v>
      </c>
      <c r="L73" s="207"/>
      <c r="M73" s="144"/>
      <c r="N73" s="208"/>
      <c r="O73" s="145"/>
      <c r="P73" s="145"/>
      <c r="Q73" s="145"/>
      <c r="R73" s="209"/>
      <c r="S73" s="145"/>
      <c r="T73" s="145"/>
      <c r="U73" s="145"/>
      <c r="V73" s="145"/>
      <c r="W73" s="145"/>
      <c r="X73" s="207"/>
      <c r="Y73" s="144"/>
      <c r="Z73" s="145"/>
      <c r="AA73" s="145"/>
      <c r="AB73" s="145"/>
      <c r="AC73" s="145"/>
      <c r="AD73" s="209"/>
      <c r="AE73" s="36">
        <f t="shared" si="16"/>
        <v>1</v>
      </c>
      <c r="AF73" s="34">
        <f t="shared" si="16"/>
        <v>1</v>
      </c>
      <c r="AG73" s="38">
        <f t="shared" si="16"/>
        <v>0</v>
      </c>
      <c r="AH73" s="823"/>
      <c r="AI73" s="823"/>
      <c r="AJ73" s="823"/>
      <c r="AK73" s="823"/>
      <c r="AL73" s="8"/>
      <c r="AM73" s="8"/>
    </row>
    <row r="74" spans="1:39" s="9" customFormat="1" ht="11.25" customHeight="1" x14ac:dyDescent="0.15">
      <c r="A74" s="788"/>
      <c r="B74" s="796"/>
      <c r="C74" s="210" t="s">
        <v>34</v>
      </c>
      <c r="D74" s="211" t="s">
        <v>129</v>
      </c>
      <c r="E74" s="70"/>
      <c r="F74" s="71"/>
      <c r="G74" s="72"/>
      <c r="H74" s="73"/>
      <c r="I74" s="73"/>
      <c r="J74" s="73">
        <v>2</v>
      </c>
      <c r="K74" s="73">
        <v>2</v>
      </c>
      <c r="L74" s="74"/>
      <c r="M74" s="72"/>
      <c r="N74" s="76"/>
      <c r="O74" s="73"/>
      <c r="P74" s="73"/>
      <c r="Q74" s="73"/>
      <c r="R74" s="75"/>
      <c r="S74" s="73"/>
      <c r="T74" s="73"/>
      <c r="U74" s="73"/>
      <c r="V74" s="73"/>
      <c r="W74" s="73"/>
      <c r="X74" s="74"/>
      <c r="Y74" s="72"/>
      <c r="Z74" s="73"/>
      <c r="AA74" s="73"/>
      <c r="AB74" s="73"/>
      <c r="AC74" s="73"/>
      <c r="AD74" s="75"/>
      <c r="AE74" s="43">
        <f t="shared" si="16"/>
        <v>2</v>
      </c>
      <c r="AF74" s="44">
        <f t="shared" si="16"/>
        <v>2</v>
      </c>
      <c r="AG74" s="47">
        <f t="shared" si="16"/>
        <v>0</v>
      </c>
      <c r="AH74" s="212"/>
      <c r="AI74" s="48"/>
      <c r="AJ74" s="8"/>
      <c r="AK74" s="8"/>
      <c r="AL74" s="8"/>
      <c r="AM74" s="8"/>
    </row>
    <row r="75" spans="1:39" s="9" customFormat="1" ht="11.25" customHeight="1" x14ac:dyDescent="0.15">
      <c r="A75" s="788"/>
      <c r="B75" s="796"/>
      <c r="C75" s="194" t="s">
        <v>130</v>
      </c>
      <c r="D75" s="211" t="s">
        <v>131</v>
      </c>
      <c r="E75" s="70"/>
      <c r="F75" s="71"/>
      <c r="G75" s="72"/>
      <c r="H75" s="73"/>
      <c r="I75" s="73"/>
      <c r="J75" s="73"/>
      <c r="K75" s="73"/>
      <c r="L75" s="74"/>
      <c r="M75" s="72"/>
      <c r="N75" s="73"/>
      <c r="O75" s="73"/>
      <c r="P75" s="73">
        <v>2</v>
      </c>
      <c r="Q75" s="73">
        <v>2</v>
      </c>
      <c r="R75" s="75"/>
      <c r="S75" s="76"/>
      <c r="T75" s="73"/>
      <c r="U75" s="73"/>
      <c r="V75" s="73"/>
      <c r="W75" s="73"/>
      <c r="X75" s="74"/>
      <c r="Y75" s="72"/>
      <c r="Z75" s="73"/>
      <c r="AA75" s="73"/>
      <c r="AB75" s="73"/>
      <c r="AC75" s="73"/>
      <c r="AD75" s="74"/>
      <c r="AE75" s="43">
        <f t="shared" si="16"/>
        <v>2</v>
      </c>
      <c r="AF75" s="44">
        <f t="shared" si="16"/>
        <v>2</v>
      </c>
      <c r="AG75" s="47">
        <f t="shared" si="16"/>
        <v>0</v>
      </c>
      <c r="AH75" s="48"/>
      <c r="AI75" s="48"/>
      <c r="AJ75" s="8"/>
      <c r="AK75" s="8"/>
      <c r="AL75" s="8"/>
      <c r="AM75" s="8"/>
    </row>
    <row r="76" spans="1:39" s="9" customFormat="1" ht="11.25" customHeight="1" x14ac:dyDescent="0.15">
      <c r="A76" s="788"/>
      <c r="B76" s="796"/>
      <c r="C76" s="210" t="s">
        <v>132</v>
      </c>
      <c r="D76" s="211" t="s">
        <v>133</v>
      </c>
      <c r="E76" s="70"/>
      <c r="F76" s="71"/>
      <c r="G76" s="72"/>
      <c r="H76" s="73"/>
      <c r="I76" s="73"/>
      <c r="J76" s="73"/>
      <c r="K76" s="73"/>
      <c r="L76" s="74"/>
      <c r="M76" s="72"/>
      <c r="N76" s="73"/>
      <c r="O76" s="73"/>
      <c r="P76" s="73">
        <v>2</v>
      </c>
      <c r="Q76" s="73">
        <v>2</v>
      </c>
      <c r="R76" s="75"/>
      <c r="S76" s="76"/>
      <c r="T76" s="73"/>
      <c r="U76" s="73"/>
      <c r="V76" s="73"/>
      <c r="W76" s="73"/>
      <c r="X76" s="74"/>
      <c r="Y76" s="72"/>
      <c r="Z76" s="73"/>
      <c r="AA76" s="73"/>
      <c r="AB76" s="73"/>
      <c r="AC76" s="73"/>
      <c r="AD76" s="74"/>
      <c r="AE76" s="43">
        <f t="shared" si="16"/>
        <v>2</v>
      </c>
      <c r="AF76" s="44">
        <f t="shared" si="16"/>
        <v>2</v>
      </c>
      <c r="AG76" s="47">
        <f t="shared" si="16"/>
        <v>0</v>
      </c>
      <c r="AH76" s="48"/>
      <c r="AI76" s="48"/>
      <c r="AJ76" s="8"/>
      <c r="AK76" s="8"/>
      <c r="AL76" s="8"/>
      <c r="AM76" s="8"/>
    </row>
    <row r="77" spans="1:39" s="9" customFormat="1" ht="11.25" customHeight="1" x14ac:dyDescent="0.15">
      <c r="A77" s="788"/>
      <c r="B77" s="796"/>
      <c r="C77" s="213" t="s">
        <v>134</v>
      </c>
      <c r="D77" s="69" t="s">
        <v>135</v>
      </c>
      <c r="E77" s="70"/>
      <c r="F77" s="71"/>
      <c r="G77" s="72"/>
      <c r="H77" s="73"/>
      <c r="I77" s="73"/>
      <c r="J77" s="73"/>
      <c r="K77" s="73"/>
      <c r="L77" s="74"/>
      <c r="M77" s="72"/>
      <c r="N77" s="73"/>
      <c r="O77" s="73"/>
      <c r="P77" s="73">
        <v>2</v>
      </c>
      <c r="Q77" s="73">
        <v>2</v>
      </c>
      <c r="R77" s="75"/>
      <c r="S77" s="76"/>
      <c r="T77" s="73"/>
      <c r="U77" s="73"/>
      <c r="V77" s="73"/>
      <c r="W77" s="73"/>
      <c r="X77" s="74"/>
      <c r="Y77" s="72"/>
      <c r="Z77" s="73"/>
      <c r="AA77" s="73"/>
      <c r="AB77" s="73"/>
      <c r="AC77" s="73"/>
      <c r="AD77" s="74"/>
      <c r="AE77" s="43">
        <f t="shared" si="16"/>
        <v>2</v>
      </c>
      <c r="AF77" s="44">
        <f t="shared" si="16"/>
        <v>2</v>
      </c>
      <c r="AG77" s="47">
        <f t="shared" si="16"/>
        <v>0</v>
      </c>
      <c r="AH77" s="48"/>
      <c r="AI77" s="48"/>
      <c r="AJ77" s="8"/>
      <c r="AK77" s="8"/>
      <c r="AL77" s="8"/>
      <c r="AM77" s="8"/>
    </row>
    <row r="78" spans="1:39" s="9" customFormat="1" ht="11.25" customHeight="1" x14ac:dyDescent="0.15">
      <c r="A78" s="788"/>
      <c r="B78" s="796"/>
      <c r="C78" s="213" t="s">
        <v>76</v>
      </c>
      <c r="D78" s="69" t="s">
        <v>136</v>
      </c>
      <c r="E78" s="70"/>
      <c r="F78" s="71"/>
      <c r="G78" s="72"/>
      <c r="H78" s="73"/>
      <c r="I78" s="73"/>
      <c r="J78" s="73"/>
      <c r="K78" s="73"/>
      <c r="L78" s="74"/>
      <c r="M78" s="72"/>
      <c r="N78" s="73"/>
      <c r="O78" s="73"/>
      <c r="P78" s="73"/>
      <c r="Q78" s="73"/>
      <c r="R78" s="75"/>
      <c r="S78" s="76"/>
      <c r="T78" s="73"/>
      <c r="U78" s="73"/>
      <c r="V78" s="73"/>
      <c r="W78" s="73"/>
      <c r="X78" s="74"/>
      <c r="Y78" s="72">
        <v>2</v>
      </c>
      <c r="Z78" s="73">
        <v>2</v>
      </c>
      <c r="AA78" s="73"/>
      <c r="AB78" s="73"/>
      <c r="AC78" s="73"/>
      <c r="AD78" s="74"/>
      <c r="AE78" s="43">
        <f t="shared" si="16"/>
        <v>2</v>
      </c>
      <c r="AF78" s="44">
        <f t="shared" si="16"/>
        <v>2</v>
      </c>
      <c r="AG78" s="47">
        <f t="shared" si="16"/>
        <v>0</v>
      </c>
      <c r="AH78" s="823"/>
      <c r="AI78" s="823"/>
      <c r="AJ78" s="823"/>
      <c r="AK78" s="823"/>
      <c r="AL78" s="8"/>
      <c r="AM78" s="8"/>
    </row>
    <row r="79" spans="1:39" s="9" customFormat="1" ht="11.25" customHeight="1" x14ac:dyDescent="0.15">
      <c r="A79" s="788"/>
      <c r="B79" s="796"/>
      <c r="C79" s="213" t="s">
        <v>56</v>
      </c>
      <c r="D79" s="69" t="s">
        <v>137</v>
      </c>
      <c r="E79" s="70"/>
      <c r="F79" s="71"/>
      <c r="G79" s="72"/>
      <c r="H79" s="73"/>
      <c r="I79" s="73"/>
      <c r="J79" s="73"/>
      <c r="K79" s="73"/>
      <c r="L79" s="74"/>
      <c r="M79" s="72"/>
      <c r="N79" s="73"/>
      <c r="O79" s="73"/>
      <c r="P79" s="73"/>
      <c r="Q79" s="73"/>
      <c r="R79" s="75"/>
      <c r="S79" s="76"/>
      <c r="T79" s="73"/>
      <c r="U79" s="73"/>
      <c r="V79" s="73"/>
      <c r="W79" s="73"/>
      <c r="X79" s="74"/>
      <c r="Y79" s="72">
        <v>2</v>
      </c>
      <c r="Z79" s="73">
        <v>2</v>
      </c>
      <c r="AA79" s="73"/>
      <c r="AB79" s="73"/>
      <c r="AC79" s="73"/>
      <c r="AD79" s="74"/>
      <c r="AE79" s="43">
        <f t="shared" si="16"/>
        <v>2</v>
      </c>
      <c r="AF79" s="44">
        <f t="shared" si="16"/>
        <v>2</v>
      </c>
      <c r="AG79" s="47">
        <f t="shared" si="16"/>
        <v>0</v>
      </c>
      <c r="AH79" s="48"/>
      <c r="AI79" s="48"/>
      <c r="AJ79" s="8"/>
      <c r="AK79" s="8"/>
      <c r="AL79" s="8"/>
      <c r="AM79" s="8"/>
    </row>
    <row r="80" spans="1:39" s="9" customFormat="1" ht="11.25" customHeight="1" x14ac:dyDescent="0.15">
      <c r="A80" s="788"/>
      <c r="B80" s="796"/>
      <c r="C80" s="213" t="s">
        <v>138</v>
      </c>
      <c r="D80" s="214" t="s">
        <v>139</v>
      </c>
      <c r="E80" s="70"/>
      <c r="F80" s="71"/>
      <c r="G80" s="72"/>
      <c r="H80" s="73"/>
      <c r="I80" s="73"/>
      <c r="J80" s="73"/>
      <c r="K80" s="73"/>
      <c r="L80" s="74"/>
      <c r="M80" s="72"/>
      <c r="N80" s="73"/>
      <c r="O80" s="73"/>
      <c r="P80" s="73"/>
      <c r="Q80" s="73"/>
      <c r="R80" s="75"/>
      <c r="S80" s="76"/>
      <c r="T80" s="73"/>
      <c r="U80" s="73"/>
      <c r="V80" s="73"/>
      <c r="W80" s="73"/>
      <c r="X80" s="74"/>
      <c r="Y80" s="72">
        <v>2</v>
      </c>
      <c r="Z80" s="73">
        <v>2</v>
      </c>
      <c r="AA80" s="73"/>
      <c r="AB80" s="73"/>
      <c r="AC80" s="73"/>
      <c r="AD80" s="75"/>
      <c r="AE80" s="43">
        <f t="shared" si="16"/>
        <v>2</v>
      </c>
      <c r="AF80" s="44">
        <f t="shared" si="16"/>
        <v>2</v>
      </c>
      <c r="AG80" s="47">
        <f t="shared" si="16"/>
        <v>0</v>
      </c>
      <c r="AH80" s="48"/>
      <c r="AI80" s="48"/>
      <c r="AJ80" s="8"/>
      <c r="AK80" s="8"/>
      <c r="AL80" s="8"/>
      <c r="AM80" s="8"/>
    </row>
    <row r="81" spans="1:39" s="9" customFormat="1" ht="11.25" customHeight="1" x14ac:dyDescent="0.15">
      <c r="A81" s="788"/>
      <c r="B81" s="796"/>
      <c r="C81" s="213" t="s">
        <v>76</v>
      </c>
      <c r="D81" s="69" t="s">
        <v>140</v>
      </c>
      <c r="E81" s="70"/>
      <c r="F81" s="71"/>
      <c r="G81" s="72"/>
      <c r="H81" s="73"/>
      <c r="I81" s="73"/>
      <c r="J81" s="73"/>
      <c r="K81" s="73"/>
      <c r="L81" s="74"/>
      <c r="M81" s="72"/>
      <c r="N81" s="73"/>
      <c r="O81" s="73"/>
      <c r="P81" s="73"/>
      <c r="Q81" s="73"/>
      <c r="R81" s="75"/>
      <c r="S81" s="76"/>
      <c r="T81" s="73"/>
      <c r="U81" s="73"/>
      <c r="V81" s="73"/>
      <c r="W81" s="73"/>
      <c r="X81" s="74"/>
      <c r="Y81" s="72">
        <v>2</v>
      </c>
      <c r="Z81" s="73">
        <v>2</v>
      </c>
      <c r="AA81" s="73"/>
      <c r="AB81" s="73"/>
      <c r="AC81" s="73"/>
      <c r="AD81" s="74"/>
      <c r="AE81" s="43">
        <f t="shared" si="16"/>
        <v>2</v>
      </c>
      <c r="AF81" s="44">
        <f t="shared" si="16"/>
        <v>2</v>
      </c>
      <c r="AG81" s="47">
        <f t="shared" si="16"/>
        <v>0</v>
      </c>
      <c r="AH81" s="48"/>
      <c r="AI81" s="48"/>
      <c r="AJ81" s="8"/>
      <c r="AK81" s="8"/>
      <c r="AL81" s="8"/>
      <c r="AM81" s="8"/>
    </row>
    <row r="82" spans="1:39" s="9" customFormat="1" ht="11.25" customHeight="1" x14ac:dyDescent="0.15">
      <c r="A82" s="788"/>
      <c r="B82" s="796"/>
      <c r="C82" s="213" t="s">
        <v>104</v>
      </c>
      <c r="D82" s="69" t="s">
        <v>141</v>
      </c>
      <c r="E82" s="70"/>
      <c r="F82" s="71"/>
      <c r="G82" s="72"/>
      <c r="H82" s="73"/>
      <c r="I82" s="73"/>
      <c r="J82" s="73"/>
      <c r="K82" s="73"/>
      <c r="L82" s="74"/>
      <c r="M82" s="72"/>
      <c r="N82" s="73"/>
      <c r="O82" s="73"/>
      <c r="P82" s="73"/>
      <c r="Q82" s="73"/>
      <c r="R82" s="75"/>
      <c r="S82" s="76"/>
      <c r="T82" s="73"/>
      <c r="U82" s="73"/>
      <c r="V82" s="73"/>
      <c r="W82" s="73"/>
      <c r="X82" s="74"/>
      <c r="Y82" s="72"/>
      <c r="Z82" s="73"/>
      <c r="AA82" s="73"/>
      <c r="AB82" s="73">
        <v>2</v>
      </c>
      <c r="AC82" s="73">
        <v>2</v>
      </c>
      <c r="AD82" s="74"/>
      <c r="AE82" s="43">
        <f t="shared" si="16"/>
        <v>2</v>
      </c>
      <c r="AF82" s="44">
        <f t="shared" si="16"/>
        <v>2</v>
      </c>
      <c r="AG82" s="47">
        <f t="shared" si="16"/>
        <v>0</v>
      </c>
      <c r="AH82" s="48"/>
      <c r="AI82" s="48"/>
      <c r="AJ82" s="8"/>
      <c r="AK82" s="8"/>
      <c r="AL82" s="8"/>
      <c r="AM82" s="8"/>
    </row>
    <row r="83" spans="1:39" s="9" customFormat="1" ht="11.25" customHeight="1" x14ac:dyDescent="0.15">
      <c r="A83" s="788"/>
      <c r="B83" s="796"/>
      <c r="C83" s="213" t="s">
        <v>76</v>
      </c>
      <c r="D83" s="69" t="s">
        <v>142</v>
      </c>
      <c r="E83" s="70"/>
      <c r="F83" s="71"/>
      <c r="G83" s="72"/>
      <c r="H83" s="73"/>
      <c r="I83" s="73"/>
      <c r="J83" s="73"/>
      <c r="K83" s="73"/>
      <c r="L83" s="74"/>
      <c r="M83" s="72"/>
      <c r="N83" s="73"/>
      <c r="O83" s="73"/>
      <c r="P83" s="73"/>
      <c r="Q83" s="73"/>
      <c r="R83" s="75"/>
      <c r="S83" s="76"/>
      <c r="T83" s="73"/>
      <c r="U83" s="73"/>
      <c r="V83" s="73"/>
      <c r="W83" s="73"/>
      <c r="X83" s="74"/>
      <c r="Y83" s="72"/>
      <c r="Z83" s="73"/>
      <c r="AA83" s="73"/>
      <c r="AB83" s="73">
        <v>2</v>
      </c>
      <c r="AC83" s="73">
        <v>2</v>
      </c>
      <c r="AD83" s="74"/>
      <c r="AE83" s="43">
        <f t="shared" si="16"/>
        <v>2</v>
      </c>
      <c r="AF83" s="44">
        <f t="shared" si="16"/>
        <v>2</v>
      </c>
      <c r="AG83" s="47">
        <f t="shared" si="16"/>
        <v>0</v>
      </c>
      <c r="AH83" s="48"/>
      <c r="AI83" s="48"/>
      <c r="AJ83" s="8"/>
      <c r="AK83" s="8"/>
      <c r="AL83" s="8"/>
      <c r="AM83" s="8"/>
    </row>
    <row r="84" spans="1:39" s="9" customFormat="1" ht="11.25" customHeight="1" x14ac:dyDescent="0.15">
      <c r="A84" s="788"/>
      <c r="B84" s="796"/>
      <c r="C84" s="213" t="s">
        <v>104</v>
      </c>
      <c r="D84" s="69" t="s">
        <v>143</v>
      </c>
      <c r="E84" s="70"/>
      <c r="F84" s="71"/>
      <c r="G84" s="72"/>
      <c r="H84" s="73"/>
      <c r="I84" s="73"/>
      <c r="J84" s="73"/>
      <c r="K84" s="73"/>
      <c r="L84" s="74"/>
      <c r="M84" s="72"/>
      <c r="N84" s="73"/>
      <c r="O84" s="73"/>
      <c r="P84" s="73"/>
      <c r="Q84" s="73"/>
      <c r="R84" s="75"/>
      <c r="S84" s="76"/>
      <c r="T84" s="73"/>
      <c r="U84" s="73"/>
      <c r="V84" s="73"/>
      <c r="W84" s="73"/>
      <c r="X84" s="74"/>
      <c r="Y84" s="72"/>
      <c r="Z84" s="73"/>
      <c r="AA84" s="73"/>
      <c r="AB84" s="73">
        <v>2</v>
      </c>
      <c r="AC84" s="73">
        <v>2</v>
      </c>
      <c r="AD84" s="74"/>
      <c r="AE84" s="43">
        <f t="shared" si="16"/>
        <v>2</v>
      </c>
      <c r="AF84" s="44">
        <f t="shared" si="16"/>
        <v>2</v>
      </c>
      <c r="AG84" s="47">
        <f t="shared" si="16"/>
        <v>0</v>
      </c>
      <c r="AH84" s="48"/>
      <c r="AI84" s="48"/>
      <c r="AJ84" s="8"/>
      <c r="AK84" s="8"/>
      <c r="AL84" s="8"/>
      <c r="AM84" s="8"/>
    </row>
    <row r="85" spans="1:39" s="9" customFormat="1" ht="11.25" customHeight="1" x14ac:dyDescent="0.15">
      <c r="A85" s="788"/>
      <c r="B85" s="796"/>
      <c r="C85" s="215"/>
      <c r="D85" s="216" t="s">
        <v>39</v>
      </c>
      <c r="E85" s="60"/>
      <c r="F85" s="61"/>
      <c r="G85" s="62">
        <f t="shared" ref="G85:AD85" si="17">SUM(G73:G84)</f>
        <v>0</v>
      </c>
      <c r="H85" s="63">
        <f t="shared" si="17"/>
        <v>0</v>
      </c>
      <c r="I85" s="63">
        <f t="shared" si="17"/>
        <v>0</v>
      </c>
      <c r="J85" s="63">
        <f t="shared" si="17"/>
        <v>3</v>
      </c>
      <c r="K85" s="63">
        <f t="shared" si="17"/>
        <v>3</v>
      </c>
      <c r="L85" s="64">
        <f t="shared" si="17"/>
        <v>0</v>
      </c>
      <c r="M85" s="62">
        <f t="shared" si="17"/>
        <v>0</v>
      </c>
      <c r="N85" s="63">
        <f t="shared" si="17"/>
        <v>0</v>
      </c>
      <c r="O85" s="63">
        <f t="shared" si="17"/>
        <v>0</v>
      </c>
      <c r="P85" s="63">
        <f t="shared" si="17"/>
        <v>6</v>
      </c>
      <c r="Q85" s="63">
        <f t="shared" si="17"/>
        <v>6</v>
      </c>
      <c r="R85" s="65">
        <f t="shared" si="17"/>
        <v>0</v>
      </c>
      <c r="S85" s="66">
        <f t="shared" si="17"/>
        <v>0</v>
      </c>
      <c r="T85" s="63">
        <f t="shared" si="17"/>
        <v>0</v>
      </c>
      <c r="U85" s="63">
        <f t="shared" si="17"/>
        <v>0</v>
      </c>
      <c r="V85" s="63">
        <f t="shared" si="17"/>
        <v>0</v>
      </c>
      <c r="W85" s="63">
        <f t="shared" si="17"/>
        <v>0</v>
      </c>
      <c r="X85" s="64">
        <f t="shared" si="17"/>
        <v>0</v>
      </c>
      <c r="Y85" s="62">
        <f t="shared" si="17"/>
        <v>8</v>
      </c>
      <c r="Z85" s="63">
        <f t="shared" si="17"/>
        <v>8</v>
      </c>
      <c r="AA85" s="63">
        <f t="shared" si="17"/>
        <v>0</v>
      </c>
      <c r="AB85" s="63">
        <f t="shared" si="17"/>
        <v>6</v>
      </c>
      <c r="AC85" s="63">
        <f t="shared" si="17"/>
        <v>6</v>
      </c>
      <c r="AD85" s="65">
        <f t="shared" si="17"/>
        <v>0</v>
      </c>
      <c r="AE85" s="62">
        <f>G85+J85+M85+P85+S85+V85+Y85+AB85</f>
        <v>23</v>
      </c>
      <c r="AF85" s="63">
        <f t="shared" si="16"/>
        <v>23</v>
      </c>
      <c r="AG85" s="67">
        <f t="shared" si="16"/>
        <v>0</v>
      </c>
      <c r="AH85" s="48"/>
      <c r="AI85" s="48"/>
      <c r="AJ85" s="8"/>
      <c r="AK85" s="8"/>
      <c r="AL85" s="8"/>
      <c r="AM85" s="8"/>
    </row>
    <row r="86" spans="1:39" s="9" customFormat="1" ht="11.25" customHeight="1" x14ac:dyDescent="0.15">
      <c r="A86" s="789"/>
      <c r="B86" s="784" t="s">
        <v>144</v>
      </c>
      <c r="C86" s="785"/>
      <c r="D86" s="786"/>
      <c r="E86" s="217"/>
      <c r="F86" s="218"/>
      <c r="G86" s="219">
        <f t="shared" ref="G86:AD86" si="18">G72+G85</f>
        <v>2</v>
      </c>
      <c r="H86" s="220">
        <f t="shared" si="18"/>
        <v>2</v>
      </c>
      <c r="I86" s="220">
        <f t="shared" si="18"/>
        <v>0</v>
      </c>
      <c r="J86" s="220">
        <f t="shared" si="18"/>
        <v>6</v>
      </c>
      <c r="K86" s="220">
        <f t="shared" si="18"/>
        <v>5</v>
      </c>
      <c r="L86" s="221">
        <f t="shared" si="18"/>
        <v>2</v>
      </c>
      <c r="M86" s="219">
        <f t="shared" si="18"/>
        <v>4</v>
      </c>
      <c r="N86" s="220">
        <f t="shared" si="18"/>
        <v>2</v>
      </c>
      <c r="O86" s="220">
        <f t="shared" si="18"/>
        <v>4</v>
      </c>
      <c r="P86" s="220">
        <f t="shared" si="18"/>
        <v>9</v>
      </c>
      <c r="Q86" s="220">
        <f t="shared" si="18"/>
        <v>8</v>
      </c>
      <c r="R86" s="222">
        <f t="shared" si="18"/>
        <v>2</v>
      </c>
      <c r="S86" s="219">
        <f t="shared" si="18"/>
        <v>18</v>
      </c>
      <c r="T86" s="220">
        <f t="shared" si="18"/>
        <v>11</v>
      </c>
      <c r="U86" s="220">
        <f t="shared" si="18"/>
        <v>20</v>
      </c>
      <c r="V86" s="220">
        <f t="shared" si="18"/>
        <v>17</v>
      </c>
      <c r="W86" s="220">
        <f t="shared" si="18"/>
        <v>7</v>
      </c>
      <c r="X86" s="222">
        <f t="shared" si="18"/>
        <v>29</v>
      </c>
      <c r="Y86" s="223">
        <f t="shared" si="18"/>
        <v>25</v>
      </c>
      <c r="Z86" s="220">
        <f t="shared" si="18"/>
        <v>18</v>
      </c>
      <c r="AA86" s="220">
        <f t="shared" si="18"/>
        <v>20</v>
      </c>
      <c r="AB86" s="220">
        <f t="shared" si="18"/>
        <v>17</v>
      </c>
      <c r="AC86" s="220">
        <f t="shared" si="18"/>
        <v>14</v>
      </c>
      <c r="AD86" s="222">
        <f t="shared" si="18"/>
        <v>8</v>
      </c>
      <c r="AE86" s="219">
        <f>G86+J86+M86+P86+S86+V86+Y86+AB86</f>
        <v>98</v>
      </c>
      <c r="AF86" s="220">
        <f t="shared" si="16"/>
        <v>67</v>
      </c>
      <c r="AG86" s="224">
        <f t="shared" si="16"/>
        <v>85</v>
      </c>
      <c r="AH86" s="48"/>
      <c r="AI86" s="48"/>
      <c r="AJ86" s="8"/>
      <c r="AK86" s="8"/>
      <c r="AL86" s="8"/>
      <c r="AM86" s="8"/>
    </row>
    <row r="87" spans="1:39" s="9" customFormat="1" ht="11.25" customHeight="1" x14ac:dyDescent="0.15">
      <c r="A87" s="797" t="s">
        <v>145</v>
      </c>
      <c r="B87" s="798"/>
      <c r="C87" s="225"/>
      <c r="D87" s="29" t="s">
        <v>146</v>
      </c>
      <c r="E87" s="30"/>
      <c r="F87" s="31"/>
      <c r="G87" s="226"/>
      <c r="H87" s="227"/>
      <c r="I87" s="227"/>
      <c r="J87" s="227"/>
      <c r="K87" s="227"/>
      <c r="L87" s="228"/>
      <c r="M87" s="226">
        <v>2</v>
      </c>
      <c r="N87" s="227">
        <v>2</v>
      </c>
      <c r="O87" s="227"/>
      <c r="P87" s="227"/>
      <c r="Q87" s="227"/>
      <c r="R87" s="229"/>
      <c r="S87" s="227"/>
      <c r="T87" s="227"/>
      <c r="U87" s="227"/>
      <c r="V87" s="227"/>
      <c r="W87" s="227"/>
      <c r="X87" s="229"/>
      <c r="Y87" s="68"/>
      <c r="Z87" s="34"/>
      <c r="AA87" s="34"/>
      <c r="AB87" s="34"/>
      <c r="AC87" s="34"/>
      <c r="AD87" s="35"/>
      <c r="AE87" s="36">
        <f>G87+J87+M87+P87+S87+V87+Y87+AB87</f>
        <v>2</v>
      </c>
      <c r="AF87" s="34">
        <f t="shared" si="16"/>
        <v>2</v>
      </c>
      <c r="AG87" s="38">
        <f t="shared" si="16"/>
        <v>0</v>
      </c>
      <c r="AH87" s="48"/>
      <c r="AI87" s="48"/>
      <c r="AJ87" s="8"/>
      <c r="AK87" s="8"/>
      <c r="AL87" s="8"/>
      <c r="AM87" s="8"/>
    </row>
    <row r="88" spans="1:39" s="9" customFormat="1" ht="11.25" customHeight="1" x14ac:dyDescent="0.15">
      <c r="A88" s="799"/>
      <c r="B88" s="800"/>
      <c r="C88" s="230"/>
      <c r="D88" s="40" t="s">
        <v>147</v>
      </c>
      <c r="E88" s="41"/>
      <c r="F88" s="42"/>
      <c r="G88" s="231"/>
      <c r="H88" s="232"/>
      <c r="I88" s="232"/>
      <c r="J88" s="232"/>
      <c r="K88" s="232"/>
      <c r="L88" s="233"/>
      <c r="M88" s="231">
        <v>2</v>
      </c>
      <c r="N88" s="232">
        <v>2</v>
      </c>
      <c r="O88" s="232"/>
      <c r="P88" s="232"/>
      <c r="Q88" s="232"/>
      <c r="R88" s="234"/>
      <c r="S88" s="232"/>
      <c r="T88" s="232"/>
      <c r="U88" s="232"/>
      <c r="V88" s="232"/>
      <c r="W88" s="232"/>
      <c r="X88" s="234"/>
      <c r="Y88" s="57"/>
      <c r="Z88" s="44"/>
      <c r="AA88" s="44"/>
      <c r="AB88" s="44"/>
      <c r="AC88" s="44"/>
      <c r="AD88" s="45"/>
      <c r="AE88" s="43">
        <f>G88+J88+M88+P88+S88+V88+Y88+AB88</f>
        <v>2</v>
      </c>
      <c r="AF88" s="44">
        <f t="shared" ref="AF88:AG93" si="19">H88+K88+N88+Q88+T88+W88+Z88+AC88</f>
        <v>2</v>
      </c>
      <c r="AG88" s="47">
        <f t="shared" si="19"/>
        <v>0</v>
      </c>
      <c r="AH88" s="48"/>
      <c r="AI88" s="48"/>
      <c r="AJ88" s="8"/>
      <c r="AK88" s="8"/>
      <c r="AL88" s="8"/>
      <c r="AM88" s="8"/>
    </row>
    <row r="89" spans="1:39" s="9" customFormat="1" ht="11.25" customHeight="1" x14ac:dyDescent="0.15">
      <c r="A89" s="799"/>
      <c r="B89" s="800"/>
      <c r="C89" s="230"/>
      <c r="D89" s="40" t="s">
        <v>148</v>
      </c>
      <c r="E89" s="41"/>
      <c r="F89" s="42"/>
      <c r="G89" s="231"/>
      <c r="H89" s="232"/>
      <c r="I89" s="232"/>
      <c r="J89" s="232"/>
      <c r="K89" s="232"/>
      <c r="L89" s="233"/>
      <c r="M89" s="231"/>
      <c r="N89" s="232"/>
      <c r="O89" s="232"/>
      <c r="P89" s="232">
        <v>2</v>
      </c>
      <c r="Q89" s="232">
        <v>2</v>
      </c>
      <c r="R89" s="234"/>
      <c r="S89" s="232"/>
      <c r="T89" s="232"/>
      <c r="U89" s="232"/>
      <c r="V89" s="232"/>
      <c r="W89" s="232"/>
      <c r="X89" s="234"/>
      <c r="Y89" s="57"/>
      <c r="Z89" s="44"/>
      <c r="AA89" s="44"/>
      <c r="AB89" s="44"/>
      <c r="AC89" s="44"/>
      <c r="AD89" s="45"/>
      <c r="AE89" s="43">
        <f t="shared" ref="AE89:AG97" si="20">G89+J89+M89+P89+S89+V89+Y89+AB89</f>
        <v>2</v>
      </c>
      <c r="AF89" s="44">
        <f t="shared" si="19"/>
        <v>2</v>
      </c>
      <c r="AG89" s="47">
        <f t="shared" si="19"/>
        <v>0</v>
      </c>
      <c r="AH89" s="48"/>
      <c r="AI89" s="48"/>
      <c r="AJ89" s="8"/>
      <c r="AK89" s="8"/>
      <c r="AL89" s="8"/>
      <c r="AM89" s="8"/>
    </row>
    <row r="90" spans="1:39" s="9" customFormat="1" ht="11.25" customHeight="1" x14ac:dyDescent="0.15">
      <c r="A90" s="799"/>
      <c r="B90" s="800"/>
      <c r="C90" s="230"/>
      <c r="D90" s="40" t="s">
        <v>149</v>
      </c>
      <c r="E90" s="41"/>
      <c r="F90" s="42"/>
      <c r="G90" s="231"/>
      <c r="H90" s="232"/>
      <c r="I90" s="232"/>
      <c r="J90" s="232"/>
      <c r="K90" s="232"/>
      <c r="L90" s="233"/>
      <c r="M90" s="231"/>
      <c r="N90" s="232"/>
      <c r="O90" s="232"/>
      <c r="P90" s="232">
        <v>2</v>
      </c>
      <c r="Q90" s="232">
        <v>2</v>
      </c>
      <c r="R90" s="234"/>
      <c r="S90" s="232"/>
      <c r="T90" s="232"/>
      <c r="U90" s="232"/>
      <c r="V90" s="232"/>
      <c r="W90" s="232"/>
      <c r="X90" s="234"/>
      <c r="Y90" s="57"/>
      <c r="Z90" s="44"/>
      <c r="AA90" s="44"/>
      <c r="AB90" s="44"/>
      <c r="AC90" s="44"/>
      <c r="AD90" s="45"/>
      <c r="AE90" s="43">
        <f t="shared" si="20"/>
        <v>2</v>
      </c>
      <c r="AF90" s="44">
        <f t="shared" si="19"/>
        <v>2</v>
      </c>
      <c r="AG90" s="47">
        <f t="shared" si="19"/>
        <v>0</v>
      </c>
      <c r="AH90" s="48"/>
      <c r="AI90" s="48"/>
      <c r="AJ90" s="8"/>
      <c r="AK90" s="8"/>
      <c r="AL90" s="8"/>
      <c r="AM90" s="8"/>
    </row>
    <row r="91" spans="1:39" s="9" customFormat="1" ht="11.25" customHeight="1" x14ac:dyDescent="0.15">
      <c r="A91" s="799"/>
      <c r="B91" s="800"/>
      <c r="C91" s="230"/>
      <c r="D91" s="40" t="s">
        <v>150</v>
      </c>
      <c r="E91" s="41"/>
      <c r="F91" s="42"/>
      <c r="G91" s="231"/>
      <c r="H91" s="232"/>
      <c r="I91" s="232"/>
      <c r="J91" s="232"/>
      <c r="K91" s="232"/>
      <c r="L91" s="233"/>
      <c r="M91" s="231"/>
      <c r="N91" s="232"/>
      <c r="O91" s="232"/>
      <c r="P91" s="232"/>
      <c r="Q91" s="232"/>
      <c r="R91" s="234"/>
      <c r="S91" s="232">
        <v>2</v>
      </c>
      <c r="T91" s="232">
        <v>2</v>
      </c>
      <c r="U91" s="232"/>
      <c r="V91" s="232"/>
      <c r="W91" s="232"/>
      <c r="X91" s="234"/>
      <c r="Y91" s="57"/>
      <c r="Z91" s="44"/>
      <c r="AA91" s="44"/>
      <c r="AB91" s="44"/>
      <c r="AC91" s="44"/>
      <c r="AD91" s="45"/>
      <c r="AE91" s="43">
        <f t="shared" si="20"/>
        <v>2</v>
      </c>
      <c r="AF91" s="44">
        <f t="shared" si="19"/>
        <v>2</v>
      </c>
      <c r="AG91" s="47">
        <f t="shared" si="19"/>
        <v>0</v>
      </c>
      <c r="AH91" s="48"/>
      <c r="AI91" s="48"/>
      <c r="AJ91" s="8"/>
      <c r="AK91" s="8"/>
      <c r="AL91" s="8"/>
      <c r="AM91" s="8"/>
    </row>
    <row r="92" spans="1:39" s="9" customFormat="1" ht="11.25" customHeight="1" x14ac:dyDescent="0.15">
      <c r="A92" s="799"/>
      <c r="B92" s="800"/>
      <c r="C92" s="230"/>
      <c r="D92" s="40" t="s">
        <v>151</v>
      </c>
      <c r="E92" s="41"/>
      <c r="F92" s="42"/>
      <c r="G92" s="231"/>
      <c r="H92" s="232"/>
      <c r="I92" s="232"/>
      <c r="J92" s="232"/>
      <c r="K92" s="232"/>
      <c r="L92" s="233"/>
      <c r="M92" s="231"/>
      <c r="N92" s="232"/>
      <c r="O92" s="232"/>
      <c r="P92" s="232"/>
      <c r="Q92" s="232"/>
      <c r="R92" s="234"/>
      <c r="S92" s="232">
        <v>2</v>
      </c>
      <c r="T92" s="232">
        <v>2</v>
      </c>
      <c r="U92" s="232"/>
      <c r="V92" s="232"/>
      <c r="W92" s="232"/>
      <c r="X92" s="234"/>
      <c r="Y92" s="57"/>
      <c r="Z92" s="44"/>
      <c r="AA92" s="44"/>
      <c r="AB92" s="44"/>
      <c r="AC92" s="44"/>
      <c r="AD92" s="45"/>
      <c r="AE92" s="43">
        <f t="shared" si="20"/>
        <v>2</v>
      </c>
      <c r="AF92" s="44">
        <f t="shared" si="19"/>
        <v>2</v>
      </c>
      <c r="AG92" s="47">
        <f t="shared" si="19"/>
        <v>0</v>
      </c>
      <c r="AH92" s="48"/>
      <c r="AI92" s="48"/>
      <c r="AJ92" s="8"/>
      <c r="AK92" s="8"/>
      <c r="AL92" s="8"/>
      <c r="AM92" s="8"/>
    </row>
    <row r="93" spans="1:39" s="9" customFormat="1" ht="11.25" customHeight="1" x14ac:dyDescent="0.15">
      <c r="A93" s="799"/>
      <c r="B93" s="800"/>
      <c r="C93" s="230"/>
      <c r="D93" s="235" t="s">
        <v>152</v>
      </c>
      <c r="E93" s="41"/>
      <c r="F93" s="42"/>
      <c r="G93" s="231"/>
      <c r="H93" s="232"/>
      <c r="I93" s="232"/>
      <c r="J93" s="232"/>
      <c r="K93" s="232"/>
      <c r="L93" s="233"/>
      <c r="M93" s="231"/>
      <c r="N93" s="232"/>
      <c r="O93" s="232"/>
      <c r="P93" s="232"/>
      <c r="Q93" s="232"/>
      <c r="R93" s="234"/>
      <c r="S93" s="232"/>
      <c r="T93" s="232"/>
      <c r="U93" s="232"/>
      <c r="V93" s="232">
        <v>2</v>
      </c>
      <c r="W93" s="232">
        <v>2</v>
      </c>
      <c r="X93" s="234"/>
      <c r="Y93" s="57"/>
      <c r="Z93" s="44"/>
      <c r="AA93" s="44"/>
      <c r="AB93" s="44"/>
      <c r="AC93" s="44"/>
      <c r="AD93" s="45"/>
      <c r="AE93" s="43">
        <f t="shared" si="20"/>
        <v>2</v>
      </c>
      <c r="AF93" s="44">
        <f t="shared" si="19"/>
        <v>2</v>
      </c>
      <c r="AG93" s="47">
        <f t="shared" si="19"/>
        <v>0</v>
      </c>
      <c r="AH93" s="48"/>
      <c r="AI93" s="48"/>
      <c r="AJ93" s="8"/>
      <c r="AK93" s="8"/>
      <c r="AL93" s="8"/>
      <c r="AM93" s="8"/>
    </row>
    <row r="94" spans="1:39" s="9" customFormat="1" ht="11.25" customHeight="1" x14ac:dyDescent="0.15">
      <c r="A94" s="799"/>
      <c r="B94" s="800"/>
      <c r="C94" s="230"/>
      <c r="D94" s="40" t="s">
        <v>153</v>
      </c>
      <c r="E94" s="41"/>
      <c r="F94" s="42"/>
      <c r="G94" s="231"/>
      <c r="H94" s="232"/>
      <c r="I94" s="232"/>
      <c r="J94" s="232"/>
      <c r="K94" s="232"/>
      <c r="L94" s="233"/>
      <c r="M94" s="231"/>
      <c r="N94" s="232"/>
      <c r="O94" s="232"/>
      <c r="P94" s="232"/>
      <c r="Q94" s="232"/>
      <c r="R94" s="234"/>
      <c r="S94" s="236"/>
      <c r="T94" s="237"/>
      <c r="U94" s="232"/>
      <c r="V94" s="237">
        <v>2</v>
      </c>
      <c r="W94" s="237">
        <v>2</v>
      </c>
      <c r="X94" s="234"/>
      <c r="Y94" s="238"/>
      <c r="Z94" s="239"/>
      <c r="AA94" s="44"/>
      <c r="AB94" s="239"/>
      <c r="AC94" s="239"/>
      <c r="AD94" s="45"/>
      <c r="AE94" s="43">
        <f t="shared" si="20"/>
        <v>2</v>
      </c>
      <c r="AF94" s="44">
        <f t="shared" si="20"/>
        <v>2</v>
      </c>
      <c r="AG94" s="47">
        <f t="shared" si="20"/>
        <v>0</v>
      </c>
      <c r="AH94" s="241"/>
      <c r="AI94" s="48"/>
      <c r="AJ94" s="8"/>
      <c r="AK94" s="8"/>
      <c r="AL94" s="8"/>
      <c r="AM94" s="8"/>
    </row>
    <row r="95" spans="1:39" s="9" customFormat="1" ht="11.25" customHeight="1" x14ac:dyDescent="0.15">
      <c r="A95" s="799"/>
      <c r="B95" s="800"/>
      <c r="C95" s="230"/>
      <c r="D95" s="40" t="s">
        <v>154</v>
      </c>
      <c r="E95" s="41"/>
      <c r="F95" s="42"/>
      <c r="G95" s="231"/>
      <c r="H95" s="232"/>
      <c r="I95" s="232"/>
      <c r="J95" s="232"/>
      <c r="K95" s="232"/>
      <c r="L95" s="233"/>
      <c r="M95" s="231"/>
      <c r="N95" s="232"/>
      <c r="O95" s="232"/>
      <c r="P95" s="232"/>
      <c r="Q95" s="232"/>
      <c r="R95" s="234"/>
      <c r="S95" s="232"/>
      <c r="T95" s="232"/>
      <c r="U95" s="232"/>
      <c r="V95" s="232"/>
      <c r="W95" s="232"/>
      <c r="X95" s="234"/>
      <c r="Y95" s="57">
        <v>2</v>
      </c>
      <c r="Z95" s="44">
        <v>2</v>
      </c>
      <c r="AA95" s="44"/>
      <c r="AB95" s="44"/>
      <c r="AC95" s="44"/>
      <c r="AD95" s="45"/>
      <c r="AE95" s="43">
        <f t="shared" si="20"/>
        <v>2</v>
      </c>
      <c r="AF95" s="44">
        <f t="shared" si="20"/>
        <v>2</v>
      </c>
      <c r="AG95" s="47">
        <f t="shared" si="20"/>
        <v>0</v>
      </c>
      <c r="AH95" s="48"/>
      <c r="AI95" s="48"/>
      <c r="AJ95" s="8"/>
      <c r="AK95" s="8"/>
      <c r="AL95" s="8"/>
      <c r="AM95" s="8"/>
    </row>
    <row r="96" spans="1:39" s="9" customFormat="1" ht="11.25" customHeight="1" x14ac:dyDescent="0.15">
      <c r="A96" s="799"/>
      <c r="B96" s="800"/>
      <c r="C96" s="230"/>
      <c r="D96" s="40" t="s">
        <v>155</v>
      </c>
      <c r="E96" s="41"/>
      <c r="F96" s="42"/>
      <c r="G96" s="231"/>
      <c r="H96" s="232"/>
      <c r="I96" s="232"/>
      <c r="J96" s="232"/>
      <c r="K96" s="232"/>
      <c r="L96" s="233"/>
      <c r="M96" s="231"/>
      <c r="N96" s="232"/>
      <c r="O96" s="232"/>
      <c r="P96" s="232"/>
      <c r="Q96" s="232"/>
      <c r="R96" s="234"/>
      <c r="S96" s="232"/>
      <c r="T96" s="232"/>
      <c r="U96" s="232"/>
      <c r="V96" s="232"/>
      <c r="W96" s="232"/>
      <c r="X96" s="234"/>
      <c r="Y96" s="57">
        <v>1</v>
      </c>
      <c r="Z96" s="44" t="s">
        <v>38</v>
      </c>
      <c r="AA96" s="44"/>
      <c r="AB96" s="44">
        <v>1</v>
      </c>
      <c r="AC96" s="44" t="s">
        <v>38</v>
      </c>
      <c r="AD96" s="45"/>
      <c r="AE96" s="43">
        <f t="shared" si="20"/>
        <v>2</v>
      </c>
      <c r="AF96" s="44">
        <v>0</v>
      </c>
      <c r="AG96" s="47">
        <f t="shared" si="20"/>
        <v>0</v>
      </c>
      <c r="AH96" s="48"/>
      <c r="AI96" s="48"/>
      <c r="AJ96" s="8"/>
      <c r="AK96" s="8"/>
      <c r="AL96" s="8"/>
      <c r="AM96" s="8"/>
    </row>
    <row r="97" spans="1:43" s="9" customFormat="1" ht="11.25" customHeight="1" x14ac:dyDescent="0.15">
      <c r="A97" s="799"/>
      <c r="B97" s="800"/>
      <c r="C97" s="230"/>
      <c r="D97" s="40" t="s">
        <v>156</v>
      </c>
      <c r="E97" s="41"/>
      <c r="F97" s="42"/>
      <c r="G97" s="231"/>
      <c r="H97" s="232"/>
      <c r="I97" s="232"/>
      <c r="J97" s="232"/>
      <c r="K97" s="232"/>
      <c r="L97" s="233"/>
      <c r="M97" s="231"/>
      <c r="N97" s="232"/>
      <c r="O97" s="232"/>
      <c r="P97" s="232"/>
      <c r="Q97" s="232"/>
      <c r="R97" s="234"/>
      <c r="S97" s="242"/>
      <c r="T97" s="232"/>
      <c r="U97" s="232"/>
      <c r="V97" s="232"/>
      <c r="W97" s="232"/>
      <c r="X97" s="243"/>
      <c r="Y97" s="57"/>
      <c r="Z97" s="44"/>
      <c r="AA97" s="44"/>
      <c r="AB97" s="44">
        <v>2</v>
      </c>
      <c r="AC97" s="44"/>
      <c r="AD97" s="46" t="s">
        <v>157</v>
      </c>
      <c r="AE97" s="43">
        <f t="shared" si="20"/>
        <v>2</v>
      </c>
      <c r="AF97" s="44">
        <f t="shared" si="20"/>
        <v>0</v>
      </c>
      <c r="AG97" s="47" t="s">
        <v>158</v>
      </c>
      <c r="AH97" s="48"/>
      <c r="AI97" s="48"/>
      <c r="AJ97" s="8"/>
      <c r="AK97" s="8"/>
      <c r="AL97" s="8"/>
      <c r="AM97" s="8"/>
    </row>
    <row r="98" spans="1:43" s="9" customFormat="1" ht="11.25" customHeight="1" x14ac:dyDescent="0.15">
      <c r="A98" s="801"/>
      <c r="B98" s="802"/>
      <c r="C98" s="244"/>
      <c r="D98" s="59" t="s">
        <v>159</v>
      </c>
      <c r="E98" s="60"/>
      <c r="F98" s="61"/>
      <c r="G98" s="62">
        <f t="shared" ref="G98:X98" si="21">SUM(G87:G97)</f>
        <v>0</v>
      </c>
      <c r="H98" s="63">
        <f t="shared" si="21"/>
        <v>0</v>
      </c>
      <c r="I98" s="63">
        <f t="shared" si="21"/>
        <v>0</v>
      </c>
      <c r="J98" s="63">
        <f t="shared" si="21"/>
        <v>0</v>
      </c>
      <c r="K98" s="63">
        <f t="shared" si="21"/>
        <v>0</v>
      </c>
      <c r="L98" s="64">
        <f t="shared" si="21"/>
        <v>0</v>
      </c>
      <c r="M98" s="62">
        <f t="shared" si="21"/>
        <v>4</v>
      </c>
      <c r="N98" s="63">
        <f t="shared" si="21"/>
        <v>4</v>
      </c>
      <c r="O98" s="63">
        <f t="shared" si="21"/>
        <v>0</v>
      </c>
      <c r="P98" s="63">
        <f t="shared" si="21"/>
        <v>4</v>
      </c>
      <c r="Q98" s="63">
        <f t="shared" si="21"/>
        <v>4</v>
      </c>
      <c r="R98" s="65">
        <f t="shared" si="21"/>
        <v>0</v>
      </c>
      <c r="S98" s="66">
        <f t="shared" si="21"/>
        <v>4</v>
      </c>
      <c r="T98" s="63">
        <f t="shared" si="21"/>
        <v>4</v>
      </c>
      <c r="U98" s="63">
        <f t="shared" si="21"/>
        <v>0</v>
      </c>
      <c r="V98" s="63">
        <f t="shared" si="21"/>
        <v>4</v>
      </c>
      <c r="W98" s="63">
        <f t="shared" si="21"/>
        <v>4</v>
      </c>
      <c r="X98" s="64">
        <f t="shared" si="21"/>
        <v>0</v>
      </c>
      <c r="Y98" s="62">
        <f>SUM(Y87:Y97)</f>
        <v>3</v>
      </c>
      <c r="Z98" s="63">
        <f>SUM(Z87:Z97)</f>
        <v>2</v>
      </c>
      <c r="AA98" s="63">
        <v>0</v>
      </c>
      <c r="AB98" s="63">
        <f>SUM(AB87:AB97)</f>
        <v>3</v>
      </c>
      <c r="AC98" s="63">
        <f>SUM(AC87:AC97)</f>
        <v>0</v>
      </c>
      <c r="AD98" s="65">
        <f>SUM(AD87:AD97)</f>
        <v>0</v>
      </c>
      <c r="AE98" s="62">
        <f>G98+J98+M98+P98+S98+V98+Y98+AB98</f>
        <v>22</v>
      </c>
      <c r="AF98" s="63">
        <f>H98+K98+N98+Q98+T98+W98+Z98+AC98</f>
        <v>18</v>
      </c>
      <c r="AG98" s="67" t="s">
        <v>160</v>
      </c>
      <c r="AH98" s="48"/>
      <c r="AI98" s="48"/>
      <c r="AJ98" s="8"/>
      <c r="AK98" s="8"/>
      <c r="AL98" s="8"/>
      <c r="AM98" s="8"/>
    </row>
    <row r="99" spans="1:43" s="9" customFormat="1" ht="11.25" customHeight="1" x14ac:dyDescent="0.15">
      <c r="A99" s="803" t="s">
        <v>161</v>
      </c>
      <c r="B99" s="804"/>
      <c r="C99" s="804"/>
      <c r="D99" s="805"/>
      <c r="E99" s="245"/>
      <c r="F99" s="246"/>
      <c r="G99" s="247">
        <f t="shared" ref="G99:AG99" si="22">G28</f>
        <v>8</v>
      </c>
      <c r="H99" s="248">
        <f t="shared" si="22"/>
        <v>7</v>
      </c>
      <c r="I99" s="248">
        <f t="shared" si="22"/>
        <v>2</v>
      </c>
      <c r="J99" s="248">
        <f t="shared" si="22"/>
        <v>5</v>
      </c>
      <c r="K99" s="248">
        <f t="shared" si="22"/>
        <v>3</v>
      </c>
      <c r="L99" s="249">
        <f t="shared" si="22"/>
        <v>4</v>
      </c>
      <c r="M99" s="247">
        <f t="shared" si="22"/>
        <v>4</v>
      </c>
      <c r="N99" s="248">
        <f t="shared" si="22"/>
        <v>4</v>
      </c>
      <c r="O99" s="248">
        <f t="shared" si="22"/>
        <v>0</v>
      </c>
      <c r="P99" s="248">
        <f t="shared" si="22"/>
        <v>4</v>
      </c>
      <c r="Q99" s="248">
        <f t="shared" si="22"/>
        <v>4</v>
      </c>
      <c r="R99" s="250">
        <f t="shared" si="22"/>
        <v>0</v>
      </c>
      <c r="S99" s="251">
        <f t="shared" si="22"/>
        <v>1</v>
      </c>
      <c r="T99" s="248">
        <f t="shared" si="22"/>
        <v>1</v>
      </c>
      <c r="U99" s="248">
        <f t="shared" si="22"/>
        <v>0</v>
      </c>
      <c r="V99" s="248">
        <f t="shared" si="22"/>
        <v>1</v>
      </c>
      <c r="W99" s="248">
        <f t="shared" si="22"/>
        <v>1</v>
      </c>
      <c r="X99" s="250">
        <f t="shared" si="22"/>
        <v>0</v>
      </c>
      <c r="Y99" s="251">
        <f t="shared" si="22"/>
        <v>3</v>
      </c>
      <c r="Z99" s="248">
        <f t="shared" si="22"/>
        <v>2</v>
      </c>
      <c r="AA99" s="248">
        <f t="shared" si="22"/>
        <v>0</v>
      </c>
      <c r="AB99" s="248">
        <f t="shared" si="22"/>
        <v>1</v>
      </c>
      <c r="AC99" s="248">
        <f t="shared" si="22"/>
        <v>1</v>
      </c>
      <c r="AD99" s="250">
        <f t="shared" si="22"/>
        <v>0</v>
      </c>
      <c r="AE99" s="36">
        <f t="shared" si="22"/>
        <v>27</v>
      </c>
      <c r="AF99" s="251">
        <f t="shared" si="22"/>
        <v>23</v>
      </c>
      <c r="AG99" s="252">
        <f t="shared" si="22"/>
        <v>6</v>
      </c>
      <c r="AH99" s="48"/>
      <c r="AI99" s="48"/>
      <c r="AJ99" s="8"/>
      <c r="AK99" s="8"/>
      <c r="AL99" s="8"/>
      <c r="AM99" s="8"/>
    </row>
    <row r="100" spans="1:43" s="9" customFormat="1" ht="11.25" customHeight="1" x14ac:dyDescent="0.15">
      <c r="A100" s="806" t="s">
        <v>162</v>
      </c>
      <c r="B100" s="807"/>
      <c r="C100" s="807"/>
      <c r="D100" s="808"/>
      <c r="E100" s="253"/>
      <c r="F100" s="254"/>
      <c r="G100" s="43">
        <f t="shared" ref="G100:AG100" si="23">G47</f>
        <v>6</v>
      </c>
      <c r="H100" s="44">
        <f t="shared" si="23"/>
        <v>6</v>
      </c>
      <c r="I100" s="44">
        <f t="shared" si="23"/>
        <v>0</v>
      </c>
      <c r="J100" s="44">
        <f t="shared" si="23"/>
        <v>6</v>
      </c>
      <c r="K100" s="44">
        <f t="shared" si="23"/>
        <v>6</v>
      </c>
      <c r="L100" s="45">
        <f t="shared" si="23"/>
        <v>0</v>
      </c>
      <c r="M100" s="43">
        <f t="shared" si="23"/>
        <v>8</v>
      </c>
      <c r="N100" s="44">
        <f t="shared" si="23"/>
        <v>8</v>
      </c>
      <c r="O100" s="44">
        <f t="shared" si="23"/>
        <v>0</v>
      </c>
      <c r="P100" s="44">
        <f t="shared" si="23"/>
        <v>7</v>
      </c>
      <c r="Q100" s="44">
        <f t="shared" si="23"/>
        <v>7</v>
      </c>
      <c r="R100" s="46">
        <f t="shared" si="23"/>
        <v>0</v>
      </c>
      <c r="S100" s="57">
        <f t="shared" si="23"/>
        <v>0</v>
      </c>
      <c r="T100" s="44">
        <f t="shared" si="23"/>
        <v>0</v>
      </c>
      <c r="U100" s="44">
        <f t="shared" si="23"/>
        <v>0</v>
      </c>
      <c r="V100" s="44">
        <f t="shared" si="23"/>
        <v>0</v>
      </c>
      <c r="W100" s="44">
        <f t="shared" si="23"/>
        <v>0</v>
      </c>
      <c r="X100" s="46">
        <f t="shared" si="23"/>
        <v>0</v>
      </c>
      <c r="Y100" s="57">
        <f t="shared" si="23"/>
        <v>0</v>
      </c>
      <c r="Z100" s="44">
        <f t="shared" si="23"/>
        <v>0</v>
      </c>
      <c r="AA100" s="44">
        <f t="shared" si="23"/>
        <v>0</v>
      </c>
      <c r="AB100" s="44">
        <f t="shared" si="23"/>
        <v>0</v>
      </c>
      <c r="AC100" s="44">
        <f t="shared" si="23"/>
        <v>0</v>
      </c>
      <c r="AD100" s="46">
        <f t="shared" si="23"/>
        <v>0</v>
      </c>
      <c r="AE100" s="43">
        <f t="shared" si="23"/>
        <v>27</v>
      </c>
      <c r="AF100" s="57">
        <f t="shared" si="23"/>
        <v>27</v>
      </c>
      <c r="AG100" s="47">
        <f t="shared" si="23"/>
        <v>0</v>
      </c>
      <c r="AH100" s="48"/>
      <c r="AI100" s="48"/>
      <c r="AJ100" s="8"/>
      <c r="AK100" s="8"/>
      <c r="AL100" s="8"/>
      <c r="AM100" s="8"/>
    </row>
    <row r="101" spans="1:43" ht="11.25" customHeight="1" x14ac:dyDescent="0.15">
      <c r="A101" s="806" t="s">
        <v>163</v>
      </c>
      <c r="B101" s="807"/>
      <c r="C101" s="807"/>
      <c r="D101" s="808"/>
      <c r="E101" s="253"/>
      <c r="F101" s="254"/>
      <c r="G101" s="43">
        <f>G86</f>
        <v>2</v>
      </c>
      <c r="H101" s="44">
        <f t="shared" ref="H101:AD101" si="24">H86</f>
        <v>2</v>
      </c>
      <c r="I101" s="44">
        <f t="shared" si="24"/>
        <v>0</v>
      </c>
      <c r="J101" s="44">
        <f t="shared" si="24"/>
        <v>6</v>
      </c>
      <c r="K101" s="44">
        <f t="shared" si="24"/>
        <v>5</v>
      </c>
      <c r="L101" s="45">
        <f t="shared" si="24"/>
        <v>2</v>
      </c>
      <c r="M101" s="43">
        <f t="shared" si="24"/>
        <v>4</v>
      </c>
      <c r="N101" s="44">
        <f t="shared" si="24"/>
        <v>2</v>
      </c>
      <c r="O101" s="44">
        <f t="shared" si="24"/>
        <v>4</v>
      </c>
      <c r="P101" s="44">
        <f t="shared" si="24"/>
        <v>9</v>
      </c>
      <c r="Q101" s="44">
        <f t="shared" si="24"/>
        <v>8</v>
      </c>
      <c r="R101" s="46">
        <f t="shared" si="24"/>
        <v>2</v>
      </c>
      <c r="S101" s="57">
        <f t="shared" si="24"/>
        <v>18</v>
      </c>
      <c r="T101" s="44">
        <f t="shared" si="24"/>
        <v>11</v>
      </c>
      <c r="U101" s="44">
        <f t="shared" si="24"/>
        <v>20</v>
      </c>
      <c r="V101" s="44">
        <f t="shared" si="24"/>
        <v>17</v>
      </c>
      <c r="W101" s="44">
        <f t="shared" si="24"/>
        <v>7</v>
      </c>
      <c r="X101" s="46">
        <f t="shared" si="24"/>
        <v>29</v>
      </c>
      <c r="Y101" s="57">
        <f t="shared" si="24"/>
        <v>25</v>
      </c>
      <c r="Z101" s="44">
        <f t="shared" si="24"/>
        <v>18</v>
      </c>
      <c r="AA101" s="44">
        <f t="shared" si="24"/>
        <v>20</v>
      </c>
      <c r="AB101" s="44">
        <f t="shared" si="24"/>
        <v>17</v>
      </c>
      <c r="AC101" s="44">
        <f t="shared" si="24"/>
        <v>14</v>
      </c>
      <c r="AD101" s="46">
        <f t="shared" si="24"/>
        <v>8</v>
      </c>
      <c r="AE101" s="43">
        <f>AE86</f>
        <v>98</v>
      </c>
      <c r="AF101" s="57">
        <f>AF86</f>
        <v>67</v>
      </c>
      <c r="AG101" s="47">
        <f>AG86</f>
        <v>85</v>
      </c>
      <c r="AH101" s="48"/>
      <c r="AI101" s="48"/>
    </row>
    <row r="102" spans="1:43" ht="11.25" customHeight="1" thickBot="1" x14ac:dyDescent="0.2">
      <c r="A102" s="809" t="s">
        <v>164</v>
      </c>
      <c r="B102" s="810"/>
      <c r="C102" s="810"/>
      <c r="D102" s="811"/>
      <c r="E102" s="255"/>
      <c r="F102" s="256"/>
      <c r="G102" s="16">
        <f>G98</f>
        <v>0</v>
      </c>
      <c r="H102" s="17">
        <f t="shared" ref="H102:AC102" si="25">H98</f>
        <v>0</v>
      </c>
      <c r="I102" s="17">
        <f t="shared" si="25"/>
        <v>0</v>
      </c>
      <c r="J102" s="17">
        <f t="shared" si="25"/>
        <v>0</v>
      </c>
      <c r="K102" s="17">
        <f t="shared" si="25"/>
        <v>0</v>
      </c>
      <c r="L102" s="257">
        <f t="shared" si="25"/>
        <v>0</v>
      </c>
      <c r="M102" s="16">
        <f t="shared" si="25"/>
        <v>4</v>
      </c>
      <c r="N102" s="17">
        <f t="shared" si="25"/>
        <v>4</v>
      </c>
      <c r="O102" s="17">
        <f t="shared" si="25"/>
        <v>0</v>
      </c>
      <c r="P102" s="17">
        <f t="shared" si="25"/>
        <v>4</v>
      </c>
      <c r="Q102" s="17">
        <f t="shared" si="25"/>
        <v>4</v>
      </c>
      <c r="R102" s="258">
        <f t="shared" si="25"/>
        <v>0</v>
      </c>
      <c r="S102" s="18">
        <f t="shared" si="25"/>
        <v>4</v>
      </c>
      <c r="T102" s="17">
        <f t="shared" si="25"/>
        <v>4</v>
      </c>
      <c r="U102" s="17">
        <f t="shared" si="25"/>
        <v>0</v>
      </c>
      <c r="V102" s="17">
        <f t="shared" si="25"/>
        <v>4</v>
      </c>
      <c r="W102" s="17">
        <f t="shared" si="25"/>
        <v>4</v>
      </c>
      <c r="X102" s="258">
        <f t="shared" si="25"/>
        <v>0</v>
      </c>
      <c r="Y102" s="18">
        <f t="shared" si="25"/>
        <v>3</v>
      </c>
      <c r="Z102" s="17">
        <f t="shared" si="25"/>
        <v>2</v>
      </c>
      <c r="AA102" s="17">
        <f t="shared" si="25"/>
        <v>0</v>
      </c>
      <c r="AB102" s="17">
        <f>AB98</f>
        <v>3</v>
      </c>
      <c r="AC102" s="17">
        <f t="shared" si="25"/>
        <v>0</v>
      </c>
      <c r="AD102" s="258" t="s">
        <v>165</v>
      </c>
      <c r="AE102" s="16">
        <f>AE98</f>
        <v>22</v>
      </c>
      <c r="AF102" s="18">
        <f>AF98</f>
        <v>18</v>
      </c>
      <c r="AG102" s="259" t="s">
        <v>158</v>
      </c>
      <c r="AH102" s="48"/>
      <c r="AI102" s="48"/>
    </row>
    <row r="103" spans="1:43" x14ac:dyDescent="0.15">
      <c r="A103" s="812" t="s">
        <v>166</v>
      </c>
      <c r="B103" s="813"/>
      <c r="C103" s="813"/>
      <c r="D103" s="814"/>
      <c r="E103" s="260"/>
      <c r="F103" s="261"/>
      <c r="G103" s="262">
        <f>SUM(G99:G102)</f>
        <v>16</v>
      </c>
      <c r="H103" s="263">
        <f t="shared" ref="H103:L103" si="26">SUM(H99:H102)</f>
        <v>15</v>
      </c>
      <c r="I103" s="263">
        <f t="shared" si="26"/>
        <v>2</v>
      </c>
      <c r="J103" s="263">
        <f>SUM(J99:J102)</f>
        <v>17</v>
      </c>
      <c r="K103" s="263">
        <f t="shared" si="26"/>
        <v>14</v>
      </c>
      <c r="L103" s="264">
        <f t="shared" si="26"/>
        <v>6</v>
      </c>
      <c r="M103" s="262">
        <f>SUM(M99:M101)</f>
        <v>16</v>
      </c>
      <c r="N103" s="263">
        <f t="shared" ref="N103:AD103" si="27">SUM(N99:N101)</f>
        <v>14</v>
      </c>
      <c r="O103" s="263">
        <f t="shared" si="27"/>
        <v>4</v>
      </c>
      <c r="P103" s="263">
        <f t="shared" si="27"/>
        <v>20</v>
      </c>
      <c r="Q103" s="263">
        <f t="shared" si="27"/>
        <v>19</v>
      </c>
      <c r="R103" s="265">
        <f t="shared" si="27"/>
        <v>2</v>
      </c>
      <c r="S103" s="262">
        <f t="shared" si="27"/>
        <v>19</v>
      </c>
      <c r="T103" s="263">
        <f t="shared" si="27"/>
        <v>12</v>
      </c>
      <c r="U103" s="263">
        <f t="shared" si="27"/>
        <v>20</v>
      </c>
      <c r="V103" s="263">
        <f t="shared" si="27"/>
        <v>18</v>
      </c>
      <c r="W103" s="263">
        <f t="shared" si="27"/>
        <v>8</v>
      </c>
      <c r="X103" s="264">
        <f t="shared" si="27"/>
        <v>29</v>
      </c>
      <c r="Y103" s="262">
        <f>SUM(Y99:Y101)</f>
        <v>28</v>
      </c>
      <c r="Z103" s="263">
        <f t="shared" si="27"/>
        <v>20</v>
      </c>
      <c r="AA103" s="263">
        <f t="shared" si="27"/>
        <v>20</v>
      </c>
      <c r="AB103" s="263">
        <f t="shared" si="27"/>
        <v>18</v>
      </c>
      <c r="AC103" s="263">
        <f t="shared" si="27"/>
        <v>15</v>
      </c>
      <c r="AD103" s="264">
        <f t="shared" si="27"/>
        <v>8</v>
      </c>
      <c r="AE103" s="262">
        <f>AE99+AE100+AE101</f>
        <v>152</v>
      </c>
      <c r="AF103" s="266">
        <f>AF99+AF100+AF101</f>
        <v>117</v>
      </c>
      <c r="AG103" s="267">
        <f>AG99+AG100+AG101</f>
        <v>91</v>
      </c>
      <c r="AH103" s="48"/>
      <c r="AI103" s="48"/>
    </row>
    <row r="104" spans="1:43" ht="14.25" thickBot="1" x14ac:dyDescent="0.2">
      <c r="A104" s="815" t="s">
        <v>167</v>
      </c>
      <c r="B104" s="816"/>
      <c r="C104" s="816"/>
      <c r="D104" s="817"/>
      <c r="E104" s="268"/>
      <c r="F104" s="269"/>
      <c r="G104" s="270">
        <f>SUM(G99:G102)</f>
        <v>16</v>
      </c>
      <c r="H104" s="271">
        <f t="shared" ref="H104:AC104" si="28">SUM(H99:H102)</f>
        <v>15</v>
      </c>
      <c r="I104" s="271">
        <f t="shared" si="28"/>
        <v>2</v>
      </c>
      <c r="J104" s="271">
        <f t="shared" si="28"/>
        <v>17</v>
      </c>
      <c r="K104" s="271">
        <f t="shared" si="28"/>
        <v>14</v>
      </c>
      <c r="L104" s="272">
        <f t="shared" si="28"/>
        <v>6</v>
      </c>
      <c r="M104" s="270">
        <f t="shared" si="28"/>
        <v>20</v>
      </c>
      <c r="N104" s="271">
        <f t="shared" si="28"/>
        <v>18</v>
      </c>
      <c r="O104" s="271">
        <f t="shared" si="28"/>
        <v>4</v>
      </c>
      <c r="P104" s="271">
        <f t="shared" si="28"/>
        <v>24</v>
      </c>
      <c r="Q104" s="271">
        <f t="shared" si="28"/>
        <v>23</v>
      </c>
      <c r="R104" s="273">
        <f t="shared" si="28"/>
        <v>2</v>
      </c>
      <c r="S104" s="270">
        <f t="shared" si="28"/>
        <v>23</v>
      </c>
      <c r="T104" s="271">
        <f t="shared" si="28"/>
        <v>16</v>
      </c>
      <c r="U104" s="271">
        <f t="shared" si="28"/>
        <v>20</v>
      </c>
      <c r="V104" s="271">
        <f t="shared" si="28"/>
        <v>22</v>
      </c>
      <c r="W104" s="271">
        <f t="shared" si="28"/>
        <v>12</v>
      </c>
      <c r="X104" s="272">
        <f t="shared" si="28"/>
        <v>29</v>
      </c>
      <c r="Y104" s="270">
        <f>SUM(Y99:Y102)</f>
        <v>31</v>
      </c>
      <c r="Z104" s="271">
        <f t="shared" si="28"/>
        <v>22</v>
      </c>
      <c r="AA104" s="271">
        <f t="shared" si="28"/>
        <v>20</v>
      </c>
      <c r="AB104" s="271">
        <f t="shared" si="28"/>
        <v>21</v>
      </c>
      <c r="AC104" s="271">
        <f t="shared" si="28"/>
        <v>15</v>
      </c>
      <c r="AD104" s="274" t="s">
        <v>168</v>
      </c>
      <c r="AE104" s="275">
        <f>SUM(AE99:AE102)</f>
        <v>174</v>
      </c>
      <c r="AF104" s="276">
        <f>SUM(AF99:AF102)</f>
        <v>135</v>
      </c>
      <c r="AG104" s="277" t="s">
        <v>169</v>
      </c>
      <c r="AH104" s="48"/>
      <c r="AI104" s="48"/>
    </row>
    <row r="105" spans="1:43" s="280" customFormat="1" ht="15" customHeight="1" x14ac:dyDescent="0.15">
      <c r="A105" s="818" t="s">
        <v>170</v>
      </c>
      <c r="B105" s="818"/>
      <c r="C105" s="818"/>
      <c r="D105" s="818"/>
      <c r="E105" s="818"/>
      <c r="F105" s="818"/>
      <c r="G105" s="818"/>
      <c r="H105" s="818"/>
      <c r="I105" s="818"/>
      <c r="J105" s="818"/>
      <c r="K105" s="818"/>
      <c r="L105" s="818"/>
      <c r="M105" s="818"/>
      <c r="N105" s="818"/>
      <c r="O105" s="818"/>
      <c r="P105" s="818"/>
      <c r="Q105" s="818"/>
      <c r="R105" s="818"/>
      <c r="S105" s="818"/>
      <c r="T105" s="818"/>
      <c r="U105" s="818"/>
      <c r="V105" s="818"/>
      <c r="W105" s="818"/>
      <c r="X105" s="818"/>
      <c r="Y105" s="818"/>
      <c r="Z105" s="818"/>
      <c r="AA105" s="818"/>
      <c r="AB105" s="278"/>
      <c r="AC105" s="278"/>
      <c r="AD105" s="278"/>
      <c r="AE105" s="279"/>
      <c r="AF105" s="279"/>
      <c r="AG105" s="279"/>
      <c r="AH105" s="48"/>
      <c r="AI105" s="48"/>
      <c r="AJ105" s="2"/>
      <c r="AK105" s="2"/>
      <c r="AL105" s="2"/>
      <c r="AM105" s="2"/>
      <c r="AN105" s="3"/>
      <c r="AO105" s="3"/>
      <c r="AP105" s="3"/>
      <c r="AQ105" s="3"/>
    </row>
    <row r="106" spans="1:43" s="1" customFormat="1" ht="13.5" customHeight="1" x14ac:dyDescent="0.15">
      <c r="A106" s="820" t="s">
        <v>171</v>
      </c>
      <c r="B106" s="820"/>
      <c r="C106" s="820"/>
      <c r="D106" s="820"/>
      <c r="E106" s="820"/>
      <c r="F106" s="820"/>
      <c r="G106" s="820"/>
      <c r="H106" s="820"/>
      <c r="I106" s="820"/>
      <c r="J106" s="820"/>
      <c r="K106" s="820"/>
      <c r="L106" s="820"/>
      <c r="M106" s="820"/>
      <c r="N106" s="820"/>
      <c r="O106" s="820"/>
      <c r="P106" s="820"/>
      <c r="Q106" s="820"/>
      <c r="R106" s="820"/>
      <c r="S106" s="820"/>
      <c r="T106" s="820"/>
      <c r="U106" s="820"/>
      <c r="V106" s="820"/>
      <c r="W106" s="820"/>
      <c r="X106" s="820"/>
      <c r="Y106" s="820"/>
      <c r="Z106" s="820"/>
      <c r="AA106" s="820"/>
      <c r="AB106" s="820"/>
      <c r="AC106" s="820"/>
      <c r="AD106" s="820"/>
      <c r="AE106" s="820"/>
      <c r="AF106" s="820"/>
      <c r="AG106" s="820"/>
      <c r="AH106" s="48"/>
      <c r="AI106" s="48"/>
      <c r="AJ106" s="2"/>
      <c r="AK106" s="2"/>
      <c r="AL106" s="2"/>
      <c r="AM106" s="2"/>
      <c r="AN106" s="3"/>
      <c r="AO106" s="3"/>
      <c r="AP106" s="3"/>
      <c r="AQ106" s="3"/>
    </row>
    <row r="107" spans="1:43" s="1" customFormat="1" ht="16.5" customHeight="1" x14ac:dyDescent="0.15">
      <c r="A107" s="3"/>
      <c r="B107" s="3"/>
      <c r="C107" s="3"/>
      <c r="D107" s="3"/>
      <c r="E107" s="4"/>
      <c r="F107" s="4"/>
      <c r="G107" s="5"/>
      <c r="H107" s="5"/>
      <c r="I107" s="5"/>
      <c r="J107" s="5"/>
      <c r="K107" s="5"/>
      <c r="L107" s="6"/>
      <c r="M107" s="6"/>
      <c r="N107" s="6"/>
      <c r="O107" s="6"/>
      <c r="P107" s="6"/>
      <c r="Q107" s="6"/>
      <c r="R107" s="6"/>
      <c r="S107" s="5"/>
      <c r="T107" s="5"/>
      <c r="U107" s="5"/>
      <c r="V107" s="5"/>
      <c r="W107" s="5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J107" s="2"/>
      <c r="AK107" s="2"/>
      <c r="AL107" s="2"/>
      <c r="AM107" s="2"/>
    </row>
    <row r="108" spans="1:43" ht="16.5" customHeight="1" x14ac:dyDescent="0.15"/>
  </sheetData>
  <mergeCells count="48">
    <mergeCell ref="A1:AG1"/>
    <mergeCell ref="A2:D2"/>
    <mergeCell ref="Y2:AG2"/>
    <mergeCell ref="A3:B6"/>
    <mergeCell ref="C3:C6"/>
    <mergeCell ref="D3:D6"/>
    <mergeCell ref="E3:E6"/>
    <mergeCell ref="F3:F6"/>
    <mergeCell ref="G3:L3"/>
    <mergeCell ref="M3:R3"/>
    <mergeCell ref="S3:X3"/>
    <mergeCell ref="Y3:AD3"/>
    <mergeCell ref="AE3:AG4"/>
    <mergeCell ref="AH3:AI3"/>
    <mergeCell ref="AH5:AI5"/>
    <mergeCell ref="AH28:AK28"/>
    <mergeCell ref="A29:A47"/>
    <mergeCell ref="B29:B37"/>
    <mergeCell ref="AH30:AK30"/>
    <mergeCell ref="B39:B46"/>
    <mergeCell ref="B47:D47"/>
    <mergeCell ref="V63:V64"/>
    <mergeCell ref="X63:X64"/>
    <mergeCell ref="V66:V67"/>
    <mergeCell ref="X66:X67"/>
    <mergeCell ref="A7:A28"/>
    <mergeCell ref="B7:B15"/>
    <mergeCell ref="B16:B27"/>
    <mergeCell ref="B28:D28"/>
    <mergeCell ref="B86:D86"/>
    <mergeCell ref="A48:A86"/>
    <mergeCell ref="B48:B72"/>
    <mergeCell ref="S63:S64"/>
    <mergeCell ref="U63:U64"/>
    <mergeCell ref="Y66:Y67"/>
    <mergeCell ref="AA66:AA67"/>
    <mergeCell ref="B73:B85"/>
    <mergeCell ref="AH73:AK73"/>
    <mergeCell ref="AH78:AK78"/>
    <mergeCell ref="A104:D104"/>
    <mergeCell ref="A105:AA105"/>
    <mergeCell ref="A106:AG106"/>
    <mergeCell ref="A87:B98"/>
    <mergeCell ref="A99:D99"/>
    <mergeCell ref="A100:D100"/>
    <mergeCell ref="A101:D101"/>
    <mergeCell ref="A102:D102"/>
    <mergeCell ref="A103:D103"/>
  </mergeCells>
  <phoneticPr fontId="2" type="noConversion"/>
  <printOptions horizontalCentered="1"/>
  <pageMargins left="0.15748031496062992" right="0.15748031496062992" top="0.59055118110236227" bottom="0.19685039370078741" header="0.31496062992125984" footer="0.31496062992125984"/>
  <pageSetup paperSize="8" scale="95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06"/>
  <sheetViews>
    <sheetView zoomScaleNormal="100" workbookViewId="0">
      <pane xSplit="3" ySplit="6" topLeftCell="D7" activePane="bottomRight" state="frozen"/>
      <selection activeCell="AL12" sqref="AL12"/>
      <selection pane="topRight" activeCell="AL12" sqref="AL12"/>
      <selection pane="bottomLeft" activeCell="AL12" sqref="AL12"/>
      <selection pane="bottomRight" activeCell="AI89" sqref="AI89"/>
    </sheetView>
  </sheetViews>
  <sheetFormatPr defaultColWidth="8.88671875" defaultRowHeight="13.5" x14ac:dyDescent="0.15"/>
  <cols>
    <col min="1" max="1" width="2.44140625" style="3" customWidth="1"/>
    <col min="2" max="2" width="2.33203125" style="3" customWidth="1"/>
    <col min="3" max="3" width="15.44140625" style="3" customWidth="1"/>
    <col min="4" max="6" width="2" style="5" customWidth="1"/>
    <col min="7" max="12" width="3.6640625" style="5" customWidth="1"/>
    <col min="13" max="13" width="3.6640625" style="486" customWidth="1"/>
    <col min="14" max="18" width="3.6640625" style="6" customWidth="1"/>
    <col min="19" max="23" width="3.6640625" style="5" customWidth="1"/>
    <col min="24" max="29" width="3.6640625" style="7" customWidth="1"/>
    <col min="30" max="30" width="4.21875" style="7" customWidth="1"/>
    <col min="31" max="31" width="4.6640625" style="7" customWidth="1"/>
    <col min="32" max="32" width="4" style="7" customWidth="1"/>
    <col min="33" max="33" width="4.44140625" style="7" customWidth="1"/>
    <col min="34" max="34" width="3.5546875" style="2" customWidth="1"/>
    <col min="35" max="37" width="8.88671875" style="2"/>
    <col min="38" max="16384" width="8.88671875" style="3"/>
  </cols>
  <sheetData>
    <row r="1" spans="1:37" ht="21" customHeight="1" x14ac:dyDescent="0.15">
      <c r="A1" s="747" t="s">
        <v>311</v>
      </c>
      <c r="B1" s="747"/>
      <c r="C1" s="747"/>
      <c r="D1" s="747"/>
      <c r="E1" s="747"/>
      <c r="F1" s="747"/>
      <c r="G1" s="747"/>
      <c r="H1" s="747"/>
      <c r="I1" s="747"/>
      <c r="J1" s="747"/>
      <c r="K1" s="747"/>
      <c r="L1" s="747"/>
      <c r="M1" s="747"/>
      <c r="N1" s="747"/>
      <c r="O1" s="747"/>
      <c r="P1" s="747"/>
      <c r="Q1" s="747"/>
      <c r="R1" s="747"/>
      <c r="S1" s="747"/>
      <c r="T1" s="747"/>
      <c r="U1" s="747"/>
      <c r="V1" s="747"/>
      <c r="W1" s="747"/>
      <c r="X1" s="747"/>
      <c r="Y1" s="747"/>
      <c r="Z1" s="747"/>
      <c r="AA1" s="747"/>
      <c r="AB1" s="747"/>
      <c r="AC1" s="747"/>
      <c r="AD1" s="747"/>
      <c r="AE1" s="747"/>
      <c r="AF1" s="747"/>
      <c r="AG1" s="747"/>
    </row>
    <row r="2" spans="1:37" ht="14.25" customHeight="1" thickBot="1" x14ac:dyDescent="0.2">
      <c r="A2" s="829" t="s">
        <v>312</v>
      </c>
      <c r="B2" s="829"/>
      <c r="C2" s="829"/>
      <c r="M2" s="6"/>
      <c r="Y2" s="826" t="s">
        <v>313</v>
      </c>
      <c r="Z2" s="826"/>
      <c r="AA2" s="826"/>
      <c r="AB2" s="826"/>
      <c r="AC2" s="826"/>
      <c r="AD2" s="826"/>
      <c r="AE2" s="826"/>
      <c r="AF2" s="826"/>
      <c r="AG2" s="826"/>
    </row>
    <row r="3" spans="1:37" s="9" customFormat="1" ht="12" customHeight="1" x14ac:dyDescent="0.15">
      <c r="A3" s="385" t="s">
        <v>314</v>
      </c>
      <c r="B3" s="386"/>
      <c r="C3" s="382"/>
      <c r="D3" s="762" t="s">
        <v>315</v>
      </c>
      <c r="E3" s="846" t="s">
        <v>316</v>
      </c>
      <c r="F3" s="849" t="s">
        <v>317</v>
      </c>
      <c r="G3" s="768" t="s">
        <v>318</v>
      </c>
      <c r="H3" s="769"/>
      <c r="I3" s="769"/>
      <c r="J3" s="769"/>
      <c r="K3" s="769"/>
      <c r="L3" s="770"/>
      <c r="M3" s="769" t="s">
        <v>319</v>
      </c>
      <c r="N3" s="769"/>
      <c r="O3" s="769"/>
      <c r="P3" s="769"/>
      <c r="Q3" s="769"/>
      <c r="R3" s="770"/>
      <c r="S3" s="768" t="s">
        <v>320</v>
      </c>
      <c r="T3" s="769"/>
      <c r="U3" s="769"/>
      <c r="V3" s="769"/>
      <c r="W3" s="769"/>
      <c r="X3" s="769"/>
      <c r="Y3" s="768" t="s">
        <v>321</v>
      </c>
      <c r="Z3" s="769"/>
      <c r="AA3" s="769"/>
      <c r="AB3" s="769"/>
      <c r="AC3" s="769"/>
      <c r="AD3" s="770"/>
      <c r="AE3" s="771" t="s">
        <v>12</v>
      </c>
      <c r="AF3" s="771"/>
      <c r="AG3" s="772"/>
      <c r="AH3" s="8"/>
      <c r="AI3" s="8"/>
      <c r="AJ3" s="8"/>
      <c r="AK3" s="8"/>
    </row>
    <row r="4" spans="1:37" s="9" customFormat="1" ht="12" customHeight="1" x14ac:dyDescent="0.15">
      <c r="A4" s="387" t="s">
        <v>322</v>
      </c>
      <c r="B4" s="388"/>
      <c r="C4" s="383" t="s">
        <v>5</v>
      </c>
      <c r="D4" s="763"/>
      <c r="E4" s="847"/>
      <c r="F4" s="850"/>
      <c r="G4" s="11" t="s">
        <v>13</v>
      </c>
      <c r="H4" s="12"/>
      <c r="I4" s="12"/>
      <c r="J4" s="12" t="s">
        <v>14</v>
      </c>
      <c r="K4" s="12"/>
      <c r="L4" s="14"/>
      <c r="M4" s="389" t="s">
        <v>13</v>
      </c>
      <c r="N4" s="12"/>
      <c r="O4" s="12"/>
      <c r="P4" s="12" t="s">
        <v>14</v>
      </c>
      <c r="Q4" s="12"/>
      <c r="R4" s="14"/>
      <c r="S4" s="12" t="s">
        <v>13</v>
      </c>
      <c r="T4" s="12"/>
      <c r="U4" s="12"/>
      <c r="V4" s="12" t="s">
        <v>14</v>
      </c>
      <c r="W4" s="12"/>
      <c r="X4" s="13"/>
      <c r="Y4" s="11" t="s">
        <v>13</v>
      </c>
      <c r="Z4" s="12"/>
      <c r="AA4" s="12"/>
      <c r="AB4" s="12" t="s">
        <v>14</v>
      </c>
      <c r="AC4" s="12"/>
      <c r="AD4" s="14"/>
      <c r="AE4" s="773"/>
      <c r="AF4" s="773"/>
      <c r="AG4" s="774"/>
      <c r="AH4" s="8"/>
      <c r="AI4" s="8"/>
      <c r="AJ4" s="8"/>
      <c r="AK4" s="8"/>
    </row>
    <row r="5" spans="1:37" s="9" customFormat="1" ht="12" customHeight="1" x14ac:dyDescent="0.15">
      <c r="A5" s="387" t="s">
        <v>323</v>
      </c>
      <c r="B5" s="388"/>
      <c r="C5" s="390"/>
      <c r="D5" s="763"/>
      <c r="E5" s="847"/>
      <c r="F5" s="850"/>
      <c r="G5" s="16" t="s">
        <v>15</v>
      </c>
      <c r="H5" s="12" t="s">
        <v>16</v>
      </c>
      <c r="I5" s="12"/>
      <c r="J5" s="17" t="s">
        <v>15</v>
      </c>
      <c r="K5" s="12" t="s">
        <v>16</v>
      </c>
      <c r="L5" s="14"/>
      <c r="M5" s="18" t="s">
        <v>15</v>
      </c>
      <c r="N5" s="12" t="s">
        <v>16</v>
      </c>
      <c r="O5" s="12"/>
      <c r="P5" s="17" t="s">
        <v>15</v>
      </c>
      <c r="Q5" s="12" t="s">
        <v>16</v>
      </c>
      <c r="R5" s="14"/>
      <c r="S5" s="17" t="s">
        <v>15</v>
      </c>
      <c r="T5" s="12" t="s">
        <v>16</v>
      </c>
      <c r="U5" s="12"/>
      <c r="V5" s="17" t="s">
        <v>15</v>
      </c>
      <c r="W5" s="12" t="s">
        <v>16</v>
      </c>
      <c r="X5" s="13"/>
      <c r="Y5" s="16" t="s">
        <v>15</v>
      </c>
      <c r="Z5" s="12" t="s">
        <v>16</v>
      </c>
      <c r="AA5" s="12"/>
      <c r="AB5" s="18" t="s">
        <v>15</v>
      </c>
      <c r="AC5" s="12" t="s">
        <v>16</v>
      </c>
      <c r="AD5" s="14"/>
      <c r="AE5" s="18" t="s">
        <v>15</v>
      </c>
      <c r="AF5" s="12" t="s">
        <v>16</v>
      </c>
      <c r="AG5" s="19"/>
      <c r="AH5" s="8"/>
      <c r="AI5" s="8"/>
      <c r="AJ5" s="8"/>
      <c r="AK5" s="8"/>
    </row>
    <row r="6" spans="1:37" s="9" customFormat="1" ht="12" customHeight="1" x14ac:dyDescent="0.15">
      <c r="A6" s="391" t="s">
        <v>314</v>
      </c>
      <c r="B6" s="392"/>
      <c r="C6" s="393"/>
      <c r="D6" s="764"/>
      <c r="E6" s="848"/>
      <c r="F6" s="851"/>
      <c r="G6" s="21" t="s">
        <v>17</v>
      </c>
      <c r="H6" s="22" t="s">
        <v>18</v>
      </c>
      <c r="I6" s="22" t="s">
        <v>19</v>
      </c>
      <c r="J6" s="23" t="s">
        <v>17</v>
      </c>
      <c r="K6" s="22" t="s">
        <v>18</v>
      </c>
      <c r="L6" s="25" t="s">
        <v>19</v>
      </c>
      <c r="M6" s="26" t="s">
        <v>17</v>
      </c>
      <c r="N6" s="22" t="s">
        <v>18</v>
      </c>
      <c r="O6" s="22" t="s">
        <v>19</v>
      </c>
      <c r="P6" s="23" t="s">
        <v>17</v>
      </c>
      <c r="Q6" s="22" t="s">
        <v>18</v>
      </c>
      <c r="R6" s="25" t="s">
        <v>19</v>
      </c>
      <c r="S6" s="23" t="s">
        <v>17</v>
      </c>
      <c r="T6" s="22" t="s">
        <v>18</v>
      </c>
      <c r="U6" s="22" t="s">
        <v>19</v>
      </c>
      <c r="V6" s="23" t="s">
        <v>17</v>
      </c>
      <c r="W6" s="22" t="s">
        <v>18</v>
      </c>
      <c r="X6" s="24" t="s">
        <v>19</v>
      </c>
      <c r="Y6" s="21" t="s">
        <v>17</v>
      </c>
      <c r="Z6" s="22" t="s">
        <v>18</v>
      </c>
      <c r="AA6" s="22" t="s">
        <v>19</v>
      </c>
      <c r="AB6" s="26" t="s">
        <v>17</v>
      </c>
      <c r="AC6" s="22" t="s">
        <v>18</v>
      </c>
      <c r="AD6" s="25" t="s">
        <v>19</v>
      </c>
      <c r="AE6" s="26" t="s">
        <v>17</v>
      </c>
      <c r="AF6" s="22" t="s">
        <v>18</v>
      </c>
      <c r="AG6" s="27" t="s">
        <v>19</v>
      </c>
      <c r="AH6" s="8"/>
      <c r="AI6" s="8"/>
      <c r="AJ6" s="8"/>
      <c r="AK6" s="8"/>
    </row>
    <row r="7" spans="1:37" s="9" customFormat="1" ht="11.25" customHeight="1" x14ac:dyDescent="0.15">
      <c r="A7" s="775" t="s">
        <v>324</v>
      </c>
      <c r="B7" s="840" t="s">
        <v>325</v>
      </c>
      <c r="C7" s="394" t="s">
        <v>326</v>
      </c>
      <c r="D7" s="395"/>
      <c r="E7" s="396"/>
      <c r="F7" s="397"/>
      <c r="G7" s="32">
        <v>1</v>
      </c>
      <c r="H7" s="33"/>
      <c r="I7" s="34">
        <v>2</v>
      </c>
      <c r="J7" s="34"/>
      <c r="K7" s="34"/>
      <c r="L7" s="37"/>
      <c r="M7" s="68"/>
      <c r="N7" s="34"/>
      <c r="O7" s="34"/>
      <c r="P7" s="34"/>
      <c r="Q7" s="34"/>
      <c r="R7" s="35"/>
      <c r="S7" s="36"/>
      <c r="T7" s="34"/>
      <c r="U7" s="34"/>
      <c r="V7" s="34"/>
      <c r="W7" s="34"/>
      <c r="X7" s="37"/>
      <c r="Y7" s="34"/>
      <c r="Z7" s="34"/>
      <c r="AA7" s="34"/>
      <c r="AB7" s="34"/>
      <c r="AC7" s="34"/>
      <c r="AD7" s="35"/>
      <c r="AE7" s="36">
        <f t="shared" ref="AE7:AG16" si="0">G7+J7+M7+P7+S7+V7+Y7+AB7</f>
        <v>1</v>
      </c>
      <c r="AF7" s="34">
        <f t="shared" si="0"/>
        <v>0</v>
      </c>
      <c r="AG7" s="38">
        <f t="shared" si="0"/>
        <v>2</v>
      </c>
      <c r="AH7" s="8"/>
      <c r="AI7" s="8"/>
      <c r="AJ7" s="8"/>
      <c r="AK7" s="8"/>
    </row>
    <row r="8" spans="1:37" s="9" customFormat="1" ht="11.25" customHeight="1" x14ac:dyDescent="0.15">
      <c r="A8" s="776"/>
      <c r="B8" s="841"/>
      <c r="C8" s="398" t="s">
        <v>327</v>
      </c>
      <c r="D8" s="399"/>
      <c r="E8" s="400"/>
      <c r="F8" s="401"/>
      <c r="G8" s="43"/>
      <c r="H8" s="44"/>
      <c r="I8" s="44"/>
      <c r="J8" s="44">
        <v>1</v>
      </c>
      <c r="K8" s="44"/>
      <c r="L8" s="46">
        <v>2</v>
      </c>
      <c r="M8" s="57"/>
      <c r="N8" s="44"/>
      <c r="O8" s="44"/>
      <c r="P8" s="44"/>
      <c r="Q8" s="44"/>
      <c r="R8" s="45"/>
      <c r="S8" s="43"/>
      <c r="T8" s="44"/>
      <c r="U8" s="44"/>
      <c r="V8" s="44"/>
      <c r="W8" s="44"/>
      <c r="X8" s="46"/>
      <c r="Y8" s="44"/>
      <c r="Z8" s="44"/>
      <c r="AA8" s="44"/>
      <c r="AB8" s="44"/>
      <c r="AC8" s="44"/>
      <c r="AD8" s="45"/>
      <c r="AE8" s="43">
        <f t="shared" si="0"/>
        <v>1</v>
      </c>
      <c r="AF8" s="44">
        <f t="shared" si="0"/>
        <v>0</v>
      </c>
      <c r="AG8" s="47">
        <f t="shared" si="0"/>
        <v>2</v>
      </c>
      <c r="AH8" s="8"/>
      <c r="AI8" s="8"/>
      <c r="AJ8" s="8"/>
      <c r="AK8" s="8"/>
    </row>
    <row r="9" spans="1:37" s="9" customFormat="1" ht="11.25" customHeight="1" x14ac:dyDescent="0.15">
      <c r="A9" s="776"/>
      <c r="B9" s="841"/>
      <c r="C9" s="398" t="s">
        <v>328</v>
      </c>
      <c r="D9" s="399"/>
      <c r="E9" s="400"/>
      <c r="F9" s="401"/>
      <c r="G9" s="43">
        <v>1</v>
      </c>
      <c r="H9" s="44">
        <v>1</v>
      </c>
      <c r="I9" s="44"/>
      <c r="J9" s="44"/>
      <c r="K9" s="44"/>
      <c r="L9" s="46"/>
      <c r="M9" s="57"/>
      <c r="N9" s="44"/>
      <c r="O9" s="44"/>
      <c r="P9" s="44"/>
      <c r="Q9" s="44"/>
      <c r="R9" s="45"/>
      <c r="S9" s="43"/>
      <c r="T9" s="44"/>
      <c r="U9" s="44"/>
      <c r="V9" s="44"/>
      <c r="W9" s="44"/>
      <c r="X9" s="46"/>
      <c r="Y9" s="44"/>
      <c r="Z9" s="44"/>
      <c r="AA9" s="44"/>
      <c r="AB9" s="44"/>
      <c r="AC9" s="44"/>
      <c r="AD9" s="45"/>
      <c r="AE9" s="43">
        <f t="shared" si="0"/>
        <v>1</v>
      </c>
      <c r="AF9" s="44">
        <f t="shared" si="0"/>
        <v>1</v>
      </c>
      <c r="AG9" s="47">
        <f t="shared" si="0"/>
        <v>0</v>
      </c>
      <c r="AH9" s="8"/>
      <c r="AI9" s="8"/>
      <c r="AJ9" s="8"/>
      <c r="AK9" s="8"/>
    </row>
    <row r="10" spans="1:37" s="9" customFormat="1" ht="11.25" customHeight="1" x14ac:dyDescent="0.15">
      <c r="A10" s="776"/>
      <c r="B10" s="841"/>
      <c r="C10" s="398" t="s">
        <v>329</v>
      </c>
      <c r="D10" s="399"/>
      <c r="E10" s="400"/>
      <c r="F10" s="401"/>
      <c r="G10" s="49"/>
      <c r="H10" s="50"/>
      <c r="I10" s="50"/>
      <c r="J10" s="50">
        <v>1</v>
      </c>
      <c r="K10" s="50"/>
      <c r="L10" s="46">
        <v>2</v>
      </c>
      <c r="M10" s="57"/>
      <c r="N10" s="44"/>
      <c r="O10" s="44"/>
      <c r="P10" s="44"/>
      <c r="Q10" s="44"/>
      <c r="R10" s="45"/>
      <c r="S10" s="43"/>
      <c r="T10" s="44"/>
      <c r="U10" s="44"/>
      <c r="V10" s="44"/>
      <c r="W10" s="44"/>
      <c r="X10" s="46"/>
      <c r="Y10" s="44"/>
      <c r="Z10" s="44"/>
      <c r="AA10" s="44"/>
      <c r="AB10" s="44"/>
      <c r="AC10" s="44"/>
      <c r="AD10" s="45"/>
      <c r="AE10" s="43">
        <f t="shared" si="0"/>
        <v>1</v>
      </c>
      <c r="AF10" s="44">
        <f t="shared" si="0"/>
        <v>0</v>
      </c>
      <c r="AG10" s="47">
        <f t="shared" si="0"/>
        <v>2</v>
      </c>
      <c r="AH10" s="8"/>
      <c r="AI10" s="8"/>
      <c r="AJ10" s="8"/>
      <c r="AK10" s="8"/>
    </row>
    <row r="11" spans="1:37" s="9" customFormat="1" ht="11.25" customHeight="1" x14ac:dyDescent="0.15">
      <c r="A11" s="776"/>
      <c r="B11" s="841"/>
      <c r="C11" s="398" t="s">
        <v>330</v>
      </c>
      <c r="D11" s="399"/>
      <c r="E11" s="400"/>
      <c r="F11" s="401"/>
      <c r="G11" s="43"/>
      <c r="H11" s="44"/>
      <c r="I11" s="44"/>
      <c r="J11" s="44"/>
      <c r="K11" s="44"/>
      <c r="L11" s="46"/>
      <c r="M11" s="402">
        <v>2</v>
      </c>
      <c r="N11" s="52">
        <v>2</v>
      </c>
      <c r="O11" s="52"/>
      <c r="P11" s="52">
        <v>2</v>
      </c>
      <c r="Q11" s="52">
        <v>2</v>
      </c>
      <c r="R11" s="45"/>
      <c r="S11" s="43"/>
      <c r="T11" s="44"/>
      <c r="U11" s="44"/>
      <c r="V11" s="44"/>
      <c r="W11" s="44"/>
      <c r="X11" s="46"/>
      <c r="Y11" s="44"/>
      <c r="Z11" s="44"/>
      <c r="AA11" s="44"/>
      <c r="AB11" s="53"/>
      <c r="AC11" s="44"/>
      <c r="AD11" s="45"/>
      <c r="AE11" s="43">
        <f t="shared" si="0"/>
        <v>4</v>
      </c>
      <c r="AF11" s="44">
        <f t="shared" si="0"/>
        <v>4</v>
      </c>
      <c r="AG11" s="47">
        <f t="shared" si="0"/>
        <v>0</v>
      </c>
      <c r="AH11" s="8"/>
      <c r="AI11" s="8"/>
      <c r="AJ11" s="8"/>
      <c r="AK11" s="8"/>
    </row>
    <row r="12" spans="1:37" s="9" customFormat="1" ht="11.25" customHeight="1" x14ac:dyDescent="0.15">
      <c r="A12" s="776"/>
      <c r="B12" s="841"/>
      <c r="C12" s="398" t="s">
        <v>331</v>
      </c>
      <c r="D12" s="399"/>
      <c r="E12" s="400"/>
      <c r="F12" s="401"/>
      <c r="G12" s="43"/>
      <c r="H12" s="44"/>
      <c r="I12" s="44"/>
      <c r="J12" s="44">
        <v>1</v>
      </c>
      <c r="K12" s="44">
        <v>1</v>
      </c>
      <c r="L12" s="46"/>
      <c r="M12" s="403"/>
      <c r="N12" s="56"/>
      <c r="O12" s="44"/>
      <c r="P12" s="44"/>
      <c r="Q12" s="44"/>
      <c r="R12" s="45"/>
      <c r="S12" s="43"/>
      <c r="T12" s="44"/>
      <c r="U12" s="44"/>
      <c r="V12" s="44"/>
      <c r="W12" s="44"/>
      <c r="X12" s="46"/>
      <c r="Y12" s="44"/>
      <c r="Z12" s="44"/>
      <c r="AA12" s="44"/>
      <c r="AB12" s="44"/>
      <c r="AC12" s="44"/>
      <c r="AD12" s="45"/>
      <c r="AE12" s="43">
        <f t="shared" si="0"/>
        <v>1</v>
      </c>
      <c r="AF12" s="44">
        <f t="shared" si="0"/>
        <v>1</v>
      </c>
      <c r="AG12" s="47">
        <f t="shared" si="0"/>
        <v>0</v>
      </c>
      <c r="AH12" s="8"/>
      <c r="AI12" s="8"/>
      <c r="AJ12" s="8"/>
      <c r="AK12" s="8"/>
    </row>
    <row r="13" spans="1:37" s="9" customFormat="1" ht="11.25" customHeight="1" x14ac:dyDescent="0.15">
      <c r="A13" s="776"/>
      <c r="B13" s="841"/>
      <c r="C13" s="398" t="s">
        <v>332</v>
      </c>
      <c r="D13" s="399"/>
      <c r="E13" s="400"/>
      <c r="F13" s="401"/>
      <c r="G13" s="43"/>
      <c r="H13" s="44"/>
      <c r="I13" s="44"/>
      <c r="J13" s="44"/>
      <c r="K13" s="44"/>
      <c r="L13" s="46"/>
      <c r="M13" s="57">
        <v>1</v>
      </c>
      <c r="N13" s="44">
        <v>1</v>
      </c>
      <c r="O13" s="44"/>
      <c r="P13" s="44">
        <v>1</v>
      </c>
      <c r="Q13" s="44">
        <v>1</v>
      </c>
      <c r="R13" s="45"/>
      <c r="S13" s="43">
        <v>1</v>
      </c>
      <c r="T13" s="44">
        <v>1</v>
      </c>
      <c r="U13" s="44"/>
      <c r="V13" s="44">
        <v>1</v>
      </c>
      <c r="W13" s="44">
        <v>1</v>
      </c>
      <c r="X13" s="46"/>
      <c r="Y13" s="44"/>
      <c r="Z13" s="44"/>
      <c r="AA13" s="44"/>
      <c r="AB13" s="44"/>
      <c r="AC13" s="44"/>
      <c r="AD13" s="45"/>
      <c r="AE13" s="43">
        <f t="shared" si="0"/>
        <v>4</v>
      </c>
      <c r="AF13" s="44">
        <f t="shared" si="0"/>
        <v>4</v>
      </c>
      <c r="AG13" s="47">
        <f t="shared" si="0"/>
        <v>0</v>
      </c>
      <c r="AH13" s="8"/>
      <c r="AI13" s="8"/>
      <c r="AJ13" s="8"/>
      <c r="AK13" s="8"/>
    </row>
    <row r="14" spans="1:37" s="9" customFormat="1" ht="11.25" customHeight="1" x14ac:dyDescent="0.15">
      <c r="A14" s="776"/>
      <c r="B14" s="841"/>
      <c r="C14" s="398" t="s">
        <v>333</v>
      </c>
      <c r="D14" s="399"/>
      <c r="E14" s="400"/>
      <c r="F14" s="401"/>
      <c r="G14" s="43"/>
      <c r="H14" s="44"/>
      <c r="I14" s="44"/>
      <c r="J14" s="44"/>
      <c r="K14" s="44"/>
      <c r="L14" s="46"/>
      <c r="M14" s="57"/>
      <c r="N14" s="44"/>
      <c r="O14" s="44"/>
      <c r="P14" s="44"/>
      <c r="Q14" s="44"/>
      <c r="R14" s="45"/>
      <c r="S14" s="43"/>
      <c r="T14" s="44"/>
      <c r="U14" s="44"/>
      <c r="V14" s="44"/>
      <c r="W14" s="44"/>
      <c r="X14" s="46"/>
      <c r="Y14" s="57">
        <v>1</v>
      </c>
      <c r="Z14" s="44" t="s">
        <v>38</v>
      </c>
      <c r="AA14" s="44"/>
      <c r="AB14" s="44"/>
      <c r="AC14" s="44"/>
      <c r="AD14" s="45"/>
      <c r="AE14" s="43">
        <f t="shared" si="0"/>
        <v>1</v>
      </c>
      <c r="AF14" s="44">
        <v>0</v>
      </c>
      <c r="AG14" s="47">
        <f t="shared" si="0"/>
        <v>0</v>
      </c>
      <c r="AH14" s="8"/>
      <c r="AI14" s="8"/>
      <c r="AJ14" s="8"/>
      <c r="AK14" s="8"/>
    </row>
    <row r="15" spans="1:37" s="9" customFormat="1" ht="11.25" customHeight="1" x14ac:dyDescent="0.15">
      <c r="A15" s="776"/>
      <c r="B15" s="841"/>
      <c r="C15" s="398" t="s">
        <v>334</v>
      </c>
      <c r="D15" s="399"/>
      <c r="E15" s="400"/>
      <c r="F15" s="401"/>
      <c r="G15" s="43"/>
      <c r="H15" s="44"/>
      <c r="I15" s="44"/>
      <c r="J15" s="44"/>
      <c r="K15" s="44"/>
      <c r="L15" s="46"/>
      <c r="M15" s="403"/>
      <c r="N15" s="56"/>
      <c r="O15" s="44"/>
      <c r="P15" s="44"/>
      <c r="Q15" s="44"/>
      <c r="R15" s="45"/>
      <c r="S15" s="43"/>
      <c r="T15" s="44"/>
      <c r="U15" s="44"/>
      <c r="V15" s="44"/>
      <c r="W15" s="44"/>
      <c r="X15" s="46"/>
      <c r="Y15" s="78">
        <v>2</v>
      </c>
      <c r="Z15" s="79">
        <v>2</v>
      </c>
      <c r="AA15" s="79"/>
      <c r="AB15" s="404"/>
      <c r="AC15" s="44"/>
      <c r="AD15" s="45"/>
      <c r="AE15" s="43">
        <f t="shared" si="0"/>
        <v>2</v>
      </c>
      <c r="AF15" s="44">
        <f t="shared" si="0"/>
        <v>2</v>
      </c>
      <c r="AG15" s="47">
        <f t="shared" si="0"/>
        <v>0</v>
      </c>
      <c r="AH15" s="8"/>
      <c r="AI15" s="8"/>
      <c r="AJ15" s="8"/>
      <c r="AK15" s="8"/>
    </row>
    <row r="16" spans="1:37" s="9" customFormat="1" ht="11.25" customHeight="1" x14ac:dyDescent="0.15">
      <c r="A16" s="776"/>
      <c r="B16" s="842"/>
      <c r="C16" s="405" t="s">
        <v>39</v>
      </c>
      <c r="D16" s="60"/>
      <c r="E16" s="61"/>
      <c r="F16" s="377"/>
      <c r="G16" s="62">
        <f t="shared" ref="G16:AD16" si="1">SUM(G7:G15)</f>
        <v>2</v>
      </c>
      <c r="H16" s="63">
        <f t="shared" si="1"/>
        <v>1</v>
      </c>
      <c r="I16" s="63">
        <f t="shared" si="1"/>
        <v>2</v>
      </c>
      <c r="J16" s="63">
        <f t="shared" si="1"/>
        <v>3</v>
      </c>
      <c r="K16" s="63">
        <f t="shared" si="1"/>
        <v>1</v>
      </c>
      <c r="L16" s="65">
        <f t="shared" si="1"/>
        <v>4</v>
      </c>
      <c r="M16" s="66">
        <f t="shared" si="1"/>
        <v>3</v>
      </c>
      <c r="N16" s="63">
        <f t="shared" si="1"/>
        <v>3</v>
      </c>
      <c r="O16" s="63">
        <f t="shared" si="1"/>
        <v>0</v>
      </c>
      <c r="P16" s="63">
        <f t="shared" si="1"/>
        <v>3</v>
      </c>
      <c r="Q16" s="63">
        <f t="shared" si="1"/>
        <v>3</v>
      </c>
      <c r="R16" s="65">
        <f t="shared" si="1"/>
        <v>0</v>
      </c>
      <c r="S16" s="66">
        <f t="shared" si="1"/>
        <v>1</v>
      </c>
      <c r="T16" s="63">
        <f t="shared" si="1"/>
        <v>1</v>
      </c>
      <c r="U16" s="63">
        <f t="shared" si="1"/>
        <v>0</v>
      </c>
      <c r="V16" s="63">
        <f t="shared" si="1"/>
        <v>1</v>
      </c>
      <c r="W16" s="63">
        <f t="shared" si="1"/>
        <v>1</v>
      </c>
      <c r="X16" s="65">
        <f t="shared" si="1"/>
        <v>0</v>
      </c>
      <c r="Y16" s="66">
        <f t="shared" si="1"/>
        <v>3</v>
      </c>
      <c r="Z16" s="63">
        <f t="shared" si="1"/>
        <v>2</v>
      </c>
      <c r="AA16" s="63">
        <f t="shared" si="1"/>
        <v>0</v>
      </c>
      <c r="AB16" s="63">
        <f t="shared" si="1"/>
        <v>0</v>
      </c>
      <c r="AC16" s="63">
        <f t="shared" si="1"/>
        <v>0</v>
      </c>
      <c r="AD16" s="63">
        <f t="shared" si="1"/>
        <v>0</v>
      </c>
      <c r="AE16" s="62">
        <f>G16+J16+M16+P16+S16+V16+Y16+AB16</f>
        <v>16</v>
      </c>
      <c r="AF16" s="63">
        <f t="shared" si="0"/>
        <v>12</v>
      </c>
      <c r="AG16" s="67">
        <f t="shared" si="0"/>
        <v>6</v>
      </c>
      <c r="AH16" s="8"/>
      <c r="AI16" s="8"/>
      <c r="AJ16" s="8"/>
      <c r="AK16" s="8"/>
    </row>
    <row r="17" spans="1:37" s="9" customFormat="1" ht="11.25" customHeight="1" x14ac:dyDescent="0.15">
      <c r="A17" s="776"/>
      <c r="B17" s="840" t="s">
        <v>335</v>
      </c>
      <c r="C17" s="394" t="s">
        <v>336</v>
      </c>
      <c r="D17" s="30"/>
      <c r="E17" s="31"/>
      <c r="F17" s="406"/>
      <c r="G17" s="36">
        <v>1</v>
      </c>
      <c r="H17" s="34">
        <v>1</v>
      </c>
      <c r="I17" s="34"/>
      <c r="J17" s="34"/>
      <c r="K17" s="34"/>
      <c r="L17" s="37"/>
      <c r="M17" s="68"/>
      <c r="N17" s="34"/>
      <c r="O17" s="34"/>
      <c r="P17" s="34"/>
      <c r="Q17" s="34"/>
      <c r="R17" s="37"/>
      <c r="S17" s="68"/>
      <c r="T17" s="34"/>
      <c r="U17" s="34"/>
      <c r="V17" s="34"/>
      <c r="W17" s="34"/>
      <c r="X17" s="35"/>
      <c r="Y17" s="36"/>
      <c r="Z17" s="34"/>
      <c r="AA17" s="34"/>
      <c r="AB17" s="34"/>
      <c r="AC17" s="34"/>
      <c r="AD17" s="35"/>
      <c r="AE17" s="36">
        <f>G17+J17+M17+P17+S17+V17+Y17+AB17</f>
        <v>1</v>
      </c>
      <c r="AF17" s="34">
        <f>H17+K17+N17+Q17+T17+W17+Z17+AC17</f>
        <v>1</v>
      </c>
      <c r="AG17" s="38">
        <f>I17+L17+O17+R17+U17+X17+AA17+AD17</f>
        <v>0</v>
      </c>
      <c r="AH17" s="8"/>
      <c r="AI17" s="8"/>
      <c r="AJ17" s="8"/>
      <c r="AK17" s="8"/>
    </row>
    <row r="18" spans="1:37" s="9" customFormat="1" ht="11.25" customHeight="1" x14ac:dyDescent="0.15">
      <c r="A18" s="776"/>
      <c r="B18" s="841"/>
      <c r="C18" s="407" t="s">
        <v>337</v>
      </c>
      <c r="D18" s="408"/>
      <c r="E18" s="409"/>
      <c r="F18" s="410"/>
      <c r="G18" s="72">
        <v>2</v>
      </c>
      <c r="H18" s="73">
        <v>2</v>
      </c>
      <c r="I18" s="73"/>
      <c r="J18" s="73"/>
      <c r="K18" s="73"/>
      <c r="L18" s="75"/>
      <c r="M18" s="76"/>
      <c r="N18" s="73"/>
      <c r="O18" s="73"/>
      <c r="P18" s="73"/>
      <c r="Q18" s="73"/>
      <c r="R18" s="75"/>
      <c r="S18" s="76"/>
      <c r="T18" s="73"/>
      <c r="U18" s="73"/>
      <c r="V18" s="73"/>
      <c r="W18" s="73"/>
      <c r="X18" s="74"/>
      <c r="Y18" s="72"/>
      <c r="Z18" s="73"/>
      <c r="AA18" s="73"/>
      <c r="AB18" s="73"/>
      <c r="AC18" s="73"/>
      <c r="AD18" s="75"/>
      <c r="AE18" s="43">
        <f>G18+J18+M18+P18+S18+V18+Y18+AB18</f>
        <v>2</v>
      </c>
      <c r="AF18" s="44">
        <f>H18+K18+N18+Q18+T18+W18+Z18+AC18</f>
        <v>2</v>
      </c>
      <c r="AG18" s="47">
        <f>I18+L18+O18+R18+U18+X18+AA18+AD18</f>
        <v>0</v>
      </c>
      <c r="AH18" s="8"/>
      <c r="AI18" s="8"/>
      <c r="AJ18" s="8"/>
      <c r="AK18" s="8"/>
    </row>
    <row r="19" spans="1:37" s="9" customFormat="1" ht="11.25" customHeight="1" x14ac:dyDescent="0.15">
      <c r="A19" s="776"/>
      <c r="B19" s="841"/>
      <c r="C19" s="398" t="s">
        <v>338</v>
      </c>
      <c r="D19" s="399"/>
      <c r="E19" s="400"/>
      <c r="F19" s="401"/>
      <c r="G19" s="43">
        <v>1</v>
      </c>
      <c r="H19" s="44">
        <v>1</v>
      </c>
      <c r="I19" s="44"/>
      <c r="J19" s="44"/>
      <c r="K19" s="44"/>
      <c r="L19" s="46"/>
      <c r="M19" s="57"/>
      <c r="N19" s="44"/>
      <c r="O19" s="44"/>
      <c r="P19" s="44"/>
      <c r="Q19" s="44"/>
      <c r="R19" s="45"/>
      <c r="S19" s="43"/>
      <c r="T19" s="44"/>
      <c r="U19" s="44"/>
      <c r="V19" s="44"/>
      <c r="W19" s="44"/>
      <c r="X19" s="46"/>
      <c r="Y19" s="57"/>
      <c r="Z19" s="44"/>
      <c r="AA19" s="44"/>
      <c r="AB19" s="44"/>
      <c r="AC19" s="44"/>
      <c r="AD19" s="45"/>
      <c r="AE19" s="43">
        <f t="shared" ref="AE19:AG28" si="2">G19+J19+M19+P19+S19+V19+Y19+AB19</f>
        <v>1</v>
      </c>
      <c r="AF19" s="44">
        <f t="shared" si="2"/>
        <v>1</v>
      </c>
      <c r="AG19" s="47">
        <f t="shared" si="2"/>
        <v>0</v>
      </c>
      <c r="AH19" s="8"/>
      <c r="AI19" s="8"/>
      <c r="AJ19" s="8"/>
      <c r="AK19" s="8"/>
    </row>
    <row r="20" spans="1:37" s="9" customFormat="1" ht="11.25" customHeight="1" x14ac:dyDescent="0.15">
      <c r="A20" s="776"/>
      <c r="B20" s="841"/>
      <c r="C20" s="398" t="s">
        <v>339</v>
      </c>
      <c r="D20" s="399"/>
      <c r="E20" s="400"/>
      <c r="F20" s="401"/>
      <c r="G20" s="43">
        <v>1</v>
      </c>
      <c r="H20" s="44">
        <v>1</v>
      </c>
      <c r="I20" s="44"/>
      <c r="J20" s="44"/>
      <c r="K20" s="44"/>
      <c r="L20" s="46"/>
      <c r="M20" s="57"/>
      <c r="N20" s="44"/>
      <c r="O20" s="44"/>
      <c r="P20" s="44"/>
      <c r="Q20" s="44"/>
      <c r="R20" s="45"/>
      <c r="S20" s="43"/>
      <c r="T20" s="44"/>
      <c r="U20" s="44"/>
      <c r="V20" s="44"/>
      <c r="W20" s="44"/>
      <c r="X20" s="46"/>
      <c r="Y20" s="57"/>
      <c r="Z20" s="44"/>
      <c r="AA20" s="44"/>
      <c r="AB20" s="44"/>
      <c r="AC20" s="44"/>
      <c r="AD20" s="45"/>
      <c r="AE20" s="43">
        <f t="shared" si="2"/>
        <v>1</v>
      </c>
      <c r="AF20" s="44">
        <f t="shared" si="2"/>
        <v>1</v>
      </c>
      <c r="AG20" s="47">
        <f t="shared" si="2"/>
        <v>0</v>
      </c>
      <c r="AH20" s="8"/>
      <c r="AI20" s="8"/>
      <c r="AJ20" s="8"/>
      <c r="AK20" s="8"/>
    </row>
    <row r="21" spans="1:37" s="9" customFormat="1" ht="11.25" customHeight="1" x14ac:dyDescent="0.15">
      <c r="A21" s="776"/>
      <c r="B21" s="841"/>
      <c r="C21" s="398" t="s">
        <v>340</v>
      </c>
      <c r="D21" s="399"/>
      <c r="E21" s="400"/>
      <c r="F21" s="401"/>
      <c r="G21" s="43"/>
      <c r="H21" s="44"/>
      <c r="I21" s="44"/>
      <c r="J21" s="44">
        <v>1</v>
      </c>
      <c r="K21" s="44">
        <v>1</v>
      </c>
      <c r="L21" s="46"/>
      <c r="M21" s="57"/>
      <c r="N21" s="44"/>
      <c r="O21" s="44"/>
      <c r="P21" s="44"/>
      <c r="Q21" s="44"/>
      <c r="R21" s="45"/>
      <c r="S21" s="43"/>
      <c r="T21" s="44"/>
      <c r="U21" s="44"/>
      <c r="V21" s="44"/>
      <c r="W21" s="44"/>
      <c r="X21" s="46"/>
      <c r="Y21" s="57"/>
      <c r="Z21" s="44"/>
      <c r="AA21" s="44"/>
      <c r="AB21" s="44"/>
      <c r="AC21" s="44"/>
      <c r="AD21" s="45"/>
      <c r="AE21" s="43">
        <f t="shared" si="2"/>
        <v>1</v>
      </c>
      <c r="AF21" s="44">
        <f t="shared" si="2"/>
        <v>1</v>
      </c>
      <c r="AG21" s="47">
        <f t="shared" si="2"/>
        <v>0</v>
      </c>
      <c r="AH21" s="8"/>
      <c r="AI21" s="8"/>
      <c r="AJ21" s="8"/>
      <c r="AK21" s="8"/>
    </row>
    <row r="22" spans="1:37" s="9" customFormat="1" ht="11.25" customHeight="1" x14ac:dyDescent="0.15">
      <c r="A22" s="776"/>
      <c r="B22" s="841"/>
      <c r="C22" s="398" t="s">
        <v>341</v>
      </c>
      <c r="D22" s="399"/>
      <c r="E22" s="400"/>
      <c r="F22" s="401"/>
      <c r="G22" s="43"/>
      <c r="H22" s="44"/>
      <c r="I22" s="44"/>
      <c r="J22" s="44"/>
      <c r="K22" s="44"/>
      <c r="L22" s="46"/>
      <c r="M22" s="403">
        <v>1</v>
      </c>
      <c r="N22" s="56">
        <v>1</v>
      </c>
      <c r="O22" s="44"/>
      <c r="P22" s="44"/>
      <c r="Q22" s="44"/>
      <c r="R22" s="45"/>
      <c r="S22" s="43"/>
      <c r="T22" s="44"/>
      <c r="U22" s="44"/>
      <c r="V22" s="44"/>
      <c r="W22" s="44"/>
      <c r="X22" s="46"/>
      <c r="Y22" s="57"/>
      <c r="Z22" s="44"/>
      <c r="AA22" s="44"/>
      <c r="AB22" s="44"/>
      <c r="AC22" s="44"/>
      <c r="AD22" s="45"/>
      <c r="AE22" s="43">
        <f t="shared" si="2"/>
        <v>1</v>
      </c>
      <c r="AF22" s="44">
        <f t="shared" si="2"/>
        <v>1</v>
      </c>
      <c r="AG22" s="47">
        <f t="shared" si="2"/>
        <v>0</v>
      </c>
      <c r="AH22" s="8"/>
      <c r="AI22" s="8"/>
      <c r="AJ22" s="8"/>
      <c r="AK22" s="8"/>
    </row>
    <row r="23" spans="1:37" s="9" customFormat="1" ht="11.25" customHeight="1" x14ac:dyDescent="0.15">
      <c r="A23" s="776"/>
      <c r="B23" s="841"/>
      <c r="C23" s="411" t="s">
        <v>342</v>
      </c>
      <c r="D23" s="399"/>
      <c r="E23" s="400"/>
      <c r="F23" s="401"/>
      <c r="G23" s="43"/>
      <c r="H23" s="44"/>
      <c r="I23" s="44"/>
      <c r="J23" s="44"/>
      <c r="K23" s="44"/>
      <c r="L23" s="46"/>
      <c r="M23" s="57"/>
      <c r="N23" s="44"/>
      <c r="O23" s="44"/>
      <c r="P23" s="44">
        <v>1</v>
      </c>
      <c r="Q23" s="44">
        <v>1</v>
      </c>
      <c r="R23" s="45"/>
      <c r="S23" s="43"/>
      <c r="T23" s="44"/>
      <c r="U23" s="44"/>
      <c r="V23" s="44"/>
      <c r="W23" s="44"/>
      <c r="X23" s="46"/>
      <c r="Y23" s="78"/>
      <c r="Z23" s="79"/>
      <c r="AA23" s="44"/>
      <c r="AB23" s="44"/>
      <c r="AC23" s="44"/>
      <c r="AD23" s="45"/>
      <c r="AE23" s="43">
        <f t="shared" si="2"/>
        <v>1</v>
      </c>
      <c r="AF23" s="44">
        <f t="shared" si="2"/>
        <v>1</v>
      </c>
      <c r="AG23" s="47">
        <f t="shared" si="2"/>
        <v>0</v>
      </c>
      <c r="AH23" s="8"/>
      <c r="AI23" s="8"/>
      <c r="AJ23" s="8"/>
      <c r="AK23" s="8"/>
    </row>
    <row r="24" spans="1:37" s="9" customFormat="1" ht="11.25" customHeight="1" x14ac:dyDescent="0.15">
      <c r="A24" s="776"/>
      <c r="B24" s="841"/>
      <c r="C24" s="411" t="s">
        <v>343</v>
      </c>
      <c r="D24" s="412"/>
      <c r="E24" s="413"/>
      <c r="F24" s="414"/>
      <c r="G24" s="82"/>
      <c r="H24" s="83"/>
      <c r="I24" s="83"/>
      <c r="J24" s="83"/>
      <c r="K24" s="83"/>
      <c r="L24" s="87"/>
      <c r="M24" s="415"/>
      <c r="N24" s="86"/>
      <c r="O24" s="83"/>
      <c r="P24" s="83"/>
      <c r="Q24" s="83"/>
      <c r="R24" s="84"/>
      <c r="S24" s="82"/>
      <c r="T24" s="83"/>
      <c r="U24" s="83"/>
      <c r="V24" s="83"/>
      <c r="W24" s="83"/>
      <c r="X24" s="87"/>
      <c r="Y24" s="88"/>
      <c r="Z24" s="83"/>
      <c r="AA24" s="83"/>
      <c r="AB24" s="83">
        <v>1</v>
      </c>
      <c r="AC24" s="83">
        <v>1</v>
      </c>
      <c r="AD24" s="84"/>
      <c r="AE24" s="82">
        <f t="shared" si="2"/>
        <v>1</v>
      </c>
      <c r="AF24" s="83">
        <f t="shared" si="2"/>
        <v>1</v>
      </c>
      <c r="AG24" s="89">
        <f t="shared" si="2"/>
        <v>0</v>
      </c>
      <c r="AH24" s="8"/>
      <c r="AI24" s="8"/>
      <c r="AJ24" s="8"/>
      <c r="AK24" s="8"/>
    </row>
    <row r="25" spans="1:37" s="9" customFormat="1" ht="11.25" customHeight="1" x14ac:dyDescent="0.15">
      <c r="A25" s="776"/>
      <c r="B25" s="841"/>
      <c r="C25" s="411" t="s">
        <v>344</v>
      </c>
      <c r="D25" s="412"/>
      <c r="E25" s="413"/>
      <c r="F25" s="414"/>
      <c r="G25" s="82"/>
      <c r="H25" s="83"/>
      <c r="I25" s="83"/>
      <c r="J25" s="83"/>
      <c r="K25" s="83"/>
      <c r="L25" s="87"/>
      <c r="M25" s="415"/>
      <c r="N25" s="86"/>
      <c r="O25" s="83"/>
      <c r="P25" s="83"/>
      <c r="Q25" s="83"/>
      <c r="R25" s="84"/>
      <c r="S25" s="82"/>
      <c r="T25" s="83"/>
      <c r="U25" s="83"/>
      <c r="V25" s="83"/>
      <c r="W25" s="83"/>
      <c r="X25" s="87"/>
      <c r="Y25" s="88"/>
      <c r="Z25" s="83"/>
      <c r="AA25" s="83"/>
      <c r="AB25" s="83">
        <v>1</v>
      </c>
      <c r="AC25" s="83">
        <v>1</v>
      </c>
      <c r="AD25" s="84"/>
      <c r="AE25" s="82">
        <f t="shared" si="2"/>
        <v>1</v>
      </c>
      <c r="AF25" s="83">
        <f t="shared" si="2"/>
        <v>1</v>
      </c>
      <c r="AG25" s="89">
        <f t="shared" si="2"/>
        <v>0</v>
      </c>
      <c r="AH25" s="8"/>
      <c r="AI25" s="8"/>
      <c r="AJ25" s="8"/>
      <c r="AK25" s="8"/>
    </row>
    <row r="26" spans="1:37" s="9" customFormat="1" ht="11.25" customHeight="1" x14ac:dyDescent="0.15">
      <c r="A26" s="776"/>
      <c r="B26" s="841"/>
      <c r="C26" s="411" t="s">
        <v>345</v>
      </c>
      <c r="D26" s="412"/>
      <c r="E26" s="413"/>
      <c r="F26" s="414"/>
      <c r="G26" s="82">
        <v>1</v>
      </c>
      <c r="H26" s="83">
        <v>1</v>
      </c>
      <c r="I26" s="83"/>
      <c r="J26" s="83"/>
      <c r="K26" s="83"/>
      <c r="L26" s="87"/>
      <c r="M26" s="88"/>
      <c r="N26" s="83"/>
      <c r="O26" s="83"/>
      <c r="P26" s="83"/>
      <c r="Q26" s="83"/>
      <c r="R26" s="84"/>
      <c r="S26" s="82"/>
      <c r="T26" s="83"/>
      <c r="U26" s="83"/>
      <c r="V26" s="83"/>
      <c r="W26" s="83"/>
      <c r="X26" s="87"/>
      <c r="Y26" s="88"/>
      <c r="Z26" s="83"/>
      <c r="AA26" s="83"/>
      <c r="AB26" s="83"/>
      <c r="AC26" s="83"/>
      <c r="AD26" s="84"/>
      <c r="AE26" s="82">
        <f t="shared" si="2"/>
        <v>1</v>
      </c>
      <c r="AF26" s="83">
        <f t="shared" si="2"/>
        <v>1</v>
      </c>
      <c r="AG26" s="89">
        <f t="shared" si="2"/>
        <v>0</v>
      </c>
      <c r="AH26" s="8"/>
      <c r="AI26" s="8"/>
      <c r="AJ26" s="8"/>
      <c r="AK26" s="8"/>
    </row>
    <row r="27" spans="1:37" s="9" customFormat="1" ht="11.25" customHeight="1" x14ac:dyDescent="0.15">
      <c r="A27" s="776"/>
      <c r="B27" s="841"/>
      <c r="C27" s="411" t="s">
        <v>346</v>
      </c>
      <c r="D27" s="412"/>
      <c r="E27" s="413"/>
      <c r="F27" s="414"/>
      <c r="G27" s="82"/>
      <c r="H27" s="83"/>
      <c r="I27" s="83"/>
      <c r="J27" s="83">
        <v>1</v>
      </c>
      <c r="K27" s="83">
        <v>1</v>
      </c>
      <c r="L27" s="87"/>
      <c r="M27" s="415"/>
      <c r="N27" s="86"/>
      <c r="O27" s="83"/>
      <c r="P27" s="83"/>
      <c r="Q27" s="83"/>
      <c r="R27" s="84"/>
      <c r="S27" s="82"/>
      <c r="T27" s="83"/>
      <c r="U27" s="83"/>
      <c r="V27" s="83"/>
      <c r="W27" s="83"/>
      <c r="X27" s="87"/>
      <c r="Y27" s="88"/>
      <c r="Z27" s="83"/>
      <c r="AA27" s="83"/>
      <c r="AB27" s="83"/>
      <c r="AC27" s="83"/>
      <c r="AD27" s="84"/>
      <c r="AE27" s="82">
        <f t="shared" si="2"/>
        <v>1</v>
      </c>
      <c r="AF27" s="83">
        <f t="shared" si="2"/>
        <v>1</v>
      </c>
      <c r="AG27" s="89">
        <f t="shared" si="2"/>
        <v>0</v>
      </c>
      <c r="AH27" s="8"/>
      <c r="AI27" s="8"/>
      <c r="AJ27" s="8"/>
      <c r="AK27" s="8"/>
    </row>
    <row r="28" spans="1:37" s="9" customFormat="1" ht="11.25" customHeight="1" x14ac:dyDescent="0.15">
      <c r="A28" s="776"/>
      <c r="B28" s="842"/>
      <c r="C28" s="405" t="s">
        <v>39</v>
      </c>
      <c r="D28" s="60"/>
      <c r="E28" s="61"/>
      <c r="F28" s="91"/>
      <c r="G28" s="66">
        <f>SUM(G17:G27)</f>
        <v>6</v>
      </c>
      <c r="H28" s="63">
        <f>SUM(H17:H27)</f>
        <v>6</v>
      </c>
      <c r="I28" s="63">
        <f>SUM(I17:I27)</f>
        <v>0</v>
      </c>
      <c r="J28" s="63">
        <f t="shared" ref="J28:K28" si="3">SUM(J17:J27)</f>
        <v>2</v>
      </c>
      <c r="K28" s="63">
        <f t="shared" si="3"/>
        <v>2</v>
      </c>
      <c r="L28" s="65">
        <f>SUM(L17:L27)</f>
        <v>0</v>
      </c>
      <c r="M28" s="66">
        <f>SUM(M17:M27)</f>
        <v>1</v>
      </c>
      <c r="N28" s="63">
        <f>SUM(N17:N27)</f>
        <v>1</v>
      </c>
      <c r="O28" s="63">
        <f t="shared" ref="O28:Q28" si="4">SUM(O17:O27)</f>
        <v>0</v>
      </c>
      <c r="P28" s="63">
        <f t="shared" si="4"/>
        <v>1</v>
      </c>
      <c r="Q28" s="63">
        <f t="shared" si="4"/>
        <v>1</v>
      </c>
      <c r="R28" s="65">
        <f>SUM(R17:R27)</f>
        <v>0</v>
      </c>
      <c r="S28" s="66">
        <f>SUM(S17:S27)</f>
        <v>0</v>
      </c>
      <c r="T28" s="63">
        <f>SUM(T17:T27)</f>
        <v>0</v>
      </c>
      <c r="U28" s="63">
        <f t="shared" ref="U28:W28" si="5">SUM(U17:U27)</f>
        <v>0</v>
      </c>
      <c r="V28" s="63">
        <f t="shared" si="5"/>
        <v>0</v>
      </c>
      <c r="W28" s="63">
        <f t="shared" si="5"/>
        <v>0</v>
      </c>
      <c r="X28" s="65">
        <f>SUM(X17:X27)</f>
        <v>0</v>
      </c>
      <c r="Y28" s="66">
        <f>SUM(Y17:Y27)</f>
        <v>0</v>
      </c>
      <c r="Z28" s="63">
        <f>SUM(Z17:Z27)</f>
        <v>0</v>
      </c>
      <c r="AA28" s="63">
        <f t="shared" ref="AA28:AC28" si="6">SUM(AA17:AA27)</f>
        <v>0</v>
      </c>
      <c r="AB28" s="63">
        <f t="shared" si="6"/>
        <v>2</v>
      </c>
      <c r="AC28" s="63">
        <f t="shared" si="6"/>
        <v>2</v>
      </c>
      <c r="AD28" s="65">
        <f>SUM(AD17:AD27)</f>
        <v>0</v>
      </c>
      <c r="AE28" s="62">
        <f>G28+J28+M28+P28+S28+V28+Y28+AB28</f>
        <v>12</v>
      </c>
      <c r="AF28" s="63">
        <f t="shared" si="2"/>
        <v>12</v>
      </c>
      <c r="AG28" s="67">
        <f t="shared" si="2"/>
        <v>0</v>
      </c>
      <c r="AH28" s="8"/>
      <c r="AI28" s="8"/>
      <c r="AJ28" s="8"/>
      <c r="AK28" s="8"/>
    </row>
    <row r="29" spans="1:37" s="101" customFormat="1" ht="11.25" customHeight="1" x14ac:dyDescent="0.15">
      <c r="A29" s="777"/>
      <c r="B29" s="784" t="s">
        <v>61</v>
      </c>
      <c r="C29" s="786"/>
      <c r="D29" s="92"/>
      <c r="E29" s="93"/>
      <c r="F29" s="416"/>
      <c r="G29" s="94">
        <f t="shared" ref="G29:AD29" si="7">G16+G28</f>
        <v>8</v>
      </c>
      <c r="H29" s="95">
        <f t="shared" si="7"/>
        <v>7</v>
      </c>
      <c r="I29" s="95">
        <f t="shared" si="7"/>
        <v>2</v>
      </c>
      <c r="J29" s="95">
        <f t="shared" si="7"/>
        <v>5</v>
      </c>
      <c r="K29" s="95">
        <f t="shared" si="7"/>
        <v>3</v>
      </c>
      <c r="L29" s="97">
        <f t="shared" si="7"/>
        <v>4</v>
      </c>
      <c r="M29" s="156">
        <f t="shared" si="7"/>
        <v>4</v>
      </c>
      <c r="N29" s="95">
        <f t="shared" si="7"/>
        <v>4</v>
      </c>
      <c r="O29" s="95">
        <f t="shared" si="7"/>
        <v>0</v>
      </c>
      <c r="P29" s="95">
        <f t="shared" si="7"/>
        <v>4</v>
      </c>
      <c r="Q29" s="95">
        <f t="shared" si="7"/>
        <v>4</v>
      </c>
      <c r="R29" s="96">
        <f t="shared" si="7"/>
        <v>0</v>
      </c>
      <c r="S29" s="94">
        <f t="shared" si="7"/>
        <v>1</v>
      </c>
      <c r="T29" s="95">
        <f t="shared" si="7"/>
        <v>1</v>
      </c>
      <c r="U29" s="95">
        <f t="shared" si="7"/>
        <v>0</v>
      </c>
      <c r="V29" s="95">
        <f t="shared" si="7"/>
        <v>1</v>
      </c>
      <c r="W29" s="95">
        <f t="shared" si="7"/>
        <v>1</v>
      </c>
      <c r="X29" s="96">
        <f t="shared" si="7"/>
        <v>0</v>
      </c>
      <c r="Y29" s="94">
        <f t="shared" si="7"/>
        <v>3</v>
      </c>
      <c r="Z29" s="95">
        <f t="shared" si="7"/>
        <v>2</v>
      </c>
      <c r="AA29" s="95">
        <f t="shared" si="7"/>
        <v>0</v>
      </c>
      <c r="AB29" s="95">
        <f t="shared" si="7"/>
        <v>2</v>
      </c>
      <c r="AC29" s="95">
        <f t="shared" si="7"/>
        <v>2</v>
      </c>
      <c r="AD29" s="96">
        <f t="shared" si="7"/>
        <v>0</v>
      </c>
      <c r="AE29" s="98">
        <f>G29+J29+M29+P29+S29+V29+Y29+AB29</f>
        <v>28</v>
      </c>
      <c r="AF29" s="95">
        <f>AF16+AF28</f>
        <v>24</v>
      </c>
      <c r="AG29" s="99">
        <f>AG16+AG28</f>
        <v>6</v>
      </c>
      <c r="AH29" s="823"/>
      <c r="AI29" s="823"/>
      <c r="AJ29" s="100"/>
      <c r="AK29" s="100"/>
    </row>
    <row r="30" spans="1:37" s="118" customFormat="1" ht="11.25" customHeight="1" x14ac:dyDescent="0.15">
      <c r="A30" s="787" t="s">
        <v>347</v>
      </c>
      <c r="B30" s="840" t="s">
        <v>348</v>
      </c>
      <c r="C30" s="417" t="s">
        <v>349</v>
      </c>
      <c r="D30" s="418"/>
      <c r="E30" s="419"/>
      <c r="F30" s="420"/>
      <c r="G30" s="106">
        <v>1</v>
      </c>
      <c r="H30" s="107">
        <v>1</v>
      </c>
      <c r="I30" s="107"/>
      <c r="J30" s="107"/>
      <c r="K30" s="107"/>
      <c r="L30" s="109"/>
      <c r="M30" s="421"/>
      <c r="N30" s="107"/>
      <c r="O30" s="107"/>
      <c r="P30" s="107"/>
      <c r="Q30" s="107"/>
      <c r="R30" s="109"/>
      <c r="S30" s="110"/>
      <c r="T30" s="111"/>
      <c r="U30" s="111"/>
      <c r="V30" s="111"/>
      <c r="W30" s="111"/>
      <c r="X30" s="112"/>
      <c r="Y30" s="113"/>
      <c r="Z30" s="111"/>
      <c r="AA30" s="111"/>
      <c r="AB30" s="111"/>
      <c r="AC30" s="111"/>
      <c r="AD30" s="114"/>
      <c r="AE30" s="110">
        <f>G30+J30+M30+P30+S30+V30+Y30+AB30</f>
        <v>1</v>
      </c>
      <c r="AF30" s="111">
        <f>H30+K30+N30+Q30+T30+W30+Z30+AC30</f>
        <v>1</v>
      </c>
      <c r="AG30" s="115">
        <f>I30+L30+O30+R30+U30+X30+AA30+AD30</f>
        <v>0</v>
      </c>
      <c r="AH30" s="117"/>
      <c r="AI30" s="117"/>
      <c r="AJ30" s="117"/>
      <c r="AK30" s="117"/>
    </row>
    <row r="31" spans="1:37" s="118" customFormat="1" ht="11.25" customHeight="1" x14ac:dyDescent="0.15">
      <c r="A31" s="788"/>
      <c r="B31" s="841"/>
      <c r="C31" s="422" t="s">
        <v>350</v>
      </c>
      <c r="D31" s="412"/>
      <c r="E31" s="413"/>
      <c r="F31" s="414"/>
      <c r="G31" s="121"/>
      <c r="H31" s="122"/>
      <c r="I31" s="122"/>
      <c r="J31" s="122">
        <v>2</v>
      </c>
      <c r="K31" s="122">
        <v>2</v>
      </c>
      <c r="L31" s="124"/>
      <c r="M31" s="423"/>
      <c r="N31" s="122"/>
      <c r="O31" s="122"/>
      <c r="P31" s="122"/>
      <c r="Q31" s="122"/>
      <c r="R31" s="124"/>
      <c r="S31" s="82"/>
      <c r="T31" s="83"/>
      <c r="U31" s="83"/>
      <c r="V31" s="83"/>
      <c r="W31" s="83"/>
      <c r="X31" s="87"/>
      <c r="Y31" s="88"/>
      <c r="Z31" s="83"/>
      <c r="AA31" s="83"/>
      <c r="AB31" s="83"/>
      <c r="AC31" s="83"/>
      <c r="AD31" s="84"/>
      <c r="AE31" s="82">
        <f>G31+J31+M31+P31+S31+V31+Y31+AB31</f>
        <v>2</v>
      </c>
      <c r="AF31" s="83">
        <f>H31+K31+N31+Q31+T31+W31+Z31+AC31</f>
        <v>2</v>
      </c>
      <c r="AG31" s="89">
        <f>I31+L31+O31+R31+U31+X31+AA31+AD31</f>
        <v>0</v>
      </c>
      <c r="AH31" s="825"/>
      <c r="AI31" s="825"/>
      <c r="AJ31" s="117"/>
      <c r="AK31" s="117"/>
    </row>
    <row r="32" spans="1:37" s="118" customFormat="1" ht="11.25" customHeight="1" x14ac:dyDescent="0.15">
      <c r="A32" s="788"/>
      <c r="B32" s="841"/>
      <c r="C32" s="422" t="s">
        <v>351</v>
      </c>
      <c r="D32" s="412"/>
      <c r="E32" s="413"/>
      <c r="F32" s="414"/>
      <c r="G32" s="121"/>
      <c r="H32" s="122"/>
      <c r="I32" s="122"/>
      <c r="J32" s="122"/>
      <c r="K32" s="122"/>
      <c r="L32" s="124"/>
      <c r="M32" s="423">
        <v>2</v>
      </c>
      <c r="N32" s="122">
        <v>2</v>
      </c>
      <c r="O32" s="122"/>
      <c r="P32" s="122"/>
      <c r="Q32" s="122"/>
      <c r="R32" s="124"/>
      <c r="S32" s="82"/>
      <c r="T32" s="83"/>
      <c r="U32" s="83"/>
      <c r="V32" s="83"/>
      <c r="W32" s="83"/>
      <c r="X32" s="87"/>
      <c r="Y32" s="88"/>
      <c r="Z32" s="83"/>
      <c r="AA32" s="83"/>
      <c r="AB32" s="83"/>
      <c r="AC32" s="83"/>
      <c r="AD32" s="84"/>
      <c r="AE32" s="82">
        <f t="shared" ref="AE32:AG37" si="8">G32+J32+M32+P32+S32+V32+Y32+AB32</f>
        <v>2</v>
      </c>
      <c r="AF32" s="83">
        <f t="shared" si="8"/>
        <v>2</v>
      </c>
      <c r="AG32" s="89">
        <f t="shared" si="8"/>
        <v>0</v>
      </c>
      <c r="AH32" s="117"/>
      <c r="AI32" s="117"/>
      <c r="AJ32" s="117"/>
      <c r="AK32" s="117"/>
    </row>
    <row r="33" spans="1:37" s="118" customFormat="1" ht="11.25" customHeight="1" x14ac:dyDescent="0.15">
      <c r="A33" s="788"/>
      <c r="B33" s="841"/>
      <c r="C33" s="422" t="s">
        <v>352</v>
      </c>
      <c r="D33" s="412"/>
      <c r="E33" s="413"/>
      <c r="F33" s="414"/>
      <c r="G33" s="121"/>
      <c r="H33" s="122"/>
      <c r="I33" s="122"/>
      <c r="J33" s="122"/>
      <c r="K33" s="122"/>
      <c r="L33" s="124"/>
      <c r="M33" s="423"/>
      <c r="N33" s="122"/>
      <c r="O33" s="122"/>
      <c r="P33" s="122">
        <v>2</v>
      </c>
      <c r="Q33" s="122">
        <v>2</v>
      </c>
      <c r="R33" s="124"/>
      <c r="S33" s="82"/>
      <c r="T33" s="83"/>
      <c r="U33" s="83"/>
      <c r="V33" s="83"/>
      <c r="W33" s="83"/>
      <c r="X33" s="87"/>
      <c r="Y33" s="88"/>
      <c r="Z33" s="83"/>
      <c r="AA33" s="83"/>
      <c r="AB33" s="83"/>
      <c r="AC33" s="83"/>
      <c r="AD33" s="84"/>
      <c r="AE33" s="82">
        <f t="shared" si="8"/>
        <v>2</v>
      </c>
      <c r="AF33" s="83">
        <f t="shared" si="8"/>
        <v>2</v>
      </c>
      <c r="AG33" s="89">
        <f t="shared" si="8"/>
        <v>0</v>
      </c>
      <c r="AH33" s="117"/>
      <c r="AI33" s="117"/>
      <c r="AJ33" s="117"/>
      <c r="AK33" s="117"/>
    </row>
    <row r="34" spans="1:37" s="118" customFormat="1" ht="11.25" customHeight="1" x14ac:dyDescent="0.15">
      <c r="A34" s="788"/>
      <c r="B34" s="841"/>
      <c r="C34" s="424" t="s">
        <v>353</v>
      </c>
      <c r="D34" s="412"/>
      <c r="E34" s="413"/>
      <c r="F34" s="414"/>
      <c r="G34" s="121"/>
      <c r="H34" s="122"/>
      <c r="I34" s="122"/>
      <c r="J34" s="122"/>
      <c r="K34" s="122"/>
      <c r="L34" s="124"/>
      <c r="M34" s="423">
        <v>2</v>
      </c>
      <c r="N34" s="122">
        <v>2</v>
      </c>
      <c r="O34" s="122"/>
      <c r="P34" s="122"/>
      <c r="Q34" s="122"/>
      <c r="R34" s="124"/>
      <c r="S34" s="82"/>
      <c r="T34" s="83"/>
      <c r="U34" s="83"/>
      <c r="V34" s="83"/>
      <c r="W34" s="83"/>
      <c r="X34" s="87"/>
      <c r="Y34" s="88"/>
      <c r="Z34" s="83"/>
      <c r="AA34" s="83"/>
      <c r="AB34" s="83"/>
      <c r="AC34" s="83"/>
      <c r="AD34" s="84"/>
      <c r="AE34" s="82">
        <f t="shared" si="8"/>
        <v>2</v>
      </c>
      <c r="AF34" s="83">
        <f t="shared" si="8"/>
        <v>2</v>
      </c>
      <c r="AG34" s="89">
        <f t="shared" si="8"/>
        <v>0</v>
      </c>
      <c r="AH34" s="117"/>
      <c r="AI34" s="117"/>
      <c r="AJ34" s="117"/>
      <c r="AK34" s="117"/>
    </row>
    <row r="35" spans="1:37" s="118" customFormat="1" ht="11.25" customHeight="1" x14ac:dyDescent="0.15">
      <c r="A35" s="788"/>
      <c r="B35" s="841"/>
      <c r="C35" s="424" t="s">
        <v>354</v>
      </c>
      <c r="D35" s="412"/>
      <c r="E35" s="413"/>
      <c r="F35" s="414"/>
      <c r="G35" s="121"/>
      <c r="H35" s="122"/>
      <c r="I35" s="122"/>
      <c r="J35" s="122"/>
      <c r="K35" s="122"/>
      <c r="L35" s="124"/>
      <c r="M35" s="423"/>
      <c r="N35" s="122"/>
      <c r="O35" s="122"/>
      <c r="P35" s="122">
        <v>2</v>
      </c>
      <c r="Q35" s="122">
        <v>2</v>
      </c>
      <c r="R35" s="124"/>
      <c r="S35" s="82"/>
      <c r="T35" s="83"/>
      <c r="U35" s="83"/>
      <c r="V35" s="83"/>
      <c r="W35" s="83"/>
      <c r="X35" s="87"/>
      <c r="Y35" s="88"/>
      <c r="Z35" s="83"/>
      <c r="AA35" s="83"/>
      <c r="AB35" s="83"/>
      <c r="AC35" s="83"/>
      <c r="AD35" s="84"/>
      <c r="AE35" s="82">
        <f t="shared" si="8"/>
        <v>2</v>
      </c>
      <c r="AF35" s="83">
        <f t="shared" si="8"/>
        <v>2</v>
      </c>
      <c r="AG35" s="89">
        <f t="shared" si="8"/>
        <v>0</v>
      </c>
      <c r="AH35" s="117"/>
      <c r="AI35" s="117"/>
      <c r="AJ35" s="117"/>
      <c r="AK35" s="117"/>
    </row>
    <row r="36" spans="1:37" s="118" customFormat="1" ht="11.25" customHeight="1" x14ac:dyDescent="0.15">
      <c r="A36" s="788"/>
      <c r="B36" s="841"/>
      <c r="C36" s="425" t="s">
        <v>355</v>
      </c>
      <c r="D36" s="412"/>
      <c r="E36" s="413"/>
      <c r="F36" s="414"/>
      <c r="G36" s="121">
        <v>1</v>
      </c>
      <c r="H36" s="122">
        <v>1</v>
      </c>
      <c r="I36" s="122"/>
      <c r="J36" s="122"/>
      <c r="K36" s="122"/>
      <c r="L36" s="124"/>
      <c r="M36" s="423"/>
      <c r="N36" s="122"/>
      <c r="O36" s="122"/>
      <c r="P36" s="122"/>
      <c r="Q36" s="122"/>
      <c r="R36" s="124"/>
      <c r="S36" s="82"/>
      <c r="T36" s="83"/>
      <c r="U36" s="83"/>
      <c r="V36" s="83"/>
      <c r="W36" s="83"/>
      <c r="X36" s="87"/>
      <c r="Y36" s="88"/>
      <c r="Z36" s="83"/>
      <c r="AA36" s="83"/>
      <c r="AB36" s="83"/>
      <c r="AC36" s="83"/>
      <c r="AD36" s="84"/>
      <c r="AE36" s="82">
        <f t="shared" si="8"/>
        <v>1</v>
      </c>
      <c r="AF36" s="83">
        <f t="shared" si="8"/>
        <v>1</v>
      </c>
      <c r="AG36" s="89">
        <f t="shared" si="8"/>
        <v>0</v>
      </c>
      <c r="AH36" s="117"/>
      <c r="AI36" s="117"/>
      <c r="AJ36" s="117"/>
      <c r="AK36" s="117"/>
    </row>
    <row r="37" spans="1:37" s="138" customFormat="1" ht="11.25" customHeight="1" x14ac:dyDescent="0.15">
      <c r="A37" s="788"/>
      <c r="B37" s="841"/>
      <c r="C37" s="426" t="s">
        <v>356</v>
      </c>
      <c r="D37" s="427"/>
      <c r="E37" s="428"/>
      <c r="F37" s="429"/>
      <c r="G37" s="130">
        <v>2</v>
      </c>
      <c r="H37" s="131">
        <v>2</v>
      </c>
      <c r="I37" s="131"/>
      <c r="J37" s="131"/>
      <c r="K37" s="131"/>
      <c r="L37" s="430"/>
      <c r="M37" s="431"/>
      <c r="N37" s="131"/>
      <c r="O37" s="131"/>
      <c r="P37" s="131"/>
      <c r="Q37" s="131"/>
      <c r="R37" s="87"/>
      <c r="S37" s="88"/>
      <c r="T37" s="83"/>
      <c r="U37" s="83"/>
      <c r="V37" s="83"/>
      <c r="W37" s="83"/>
      <c r="X37" s="133"/>
      <c r="Y37" s="134"/>
      <c r="Z37" s="135"/>
      <c r="AA37" s="83"/>
      <c r="AB37" s="83"/>
      <c r="AC37" s="83"/>
      <c r="AD37" s="87"/>
      <c r="AE37" s="82">
        <f t="shared" si="8"/>
        <v>2</v>
      </c>
      <c r="AF37" s="83">
        <f t="shared" si="8"/>
        <v>2</v>
      </c>
      <c r="AG37" s="89">
        <f t="shared" si="8"/>
        <v>0</v>
      </c>
      <c r="AH37" s="137"/>
      <c r="AI37" s="137"/>
      <c r="AJ37" s="137"/>
      <c r="AK37" s="137"/>
    </row>
    <row r="38" spans="1:37" s="9" customFormat="1" ht="11.25" customHeight="1" x14ac:dyDescent="0.15">
      <c r="A38" s="788"/>
      <c r="B38" s="842"/>
      <c r="C38" s="405" t="s">
        <v>39</v>
      </c>
      <c r="D38" s="60"/>
      <c r="E38" s="61"/>
      <c r="F38" s="377"/>
      <c r="G38" s="62">
        <f t="shared" ref="G38:AD38" si="9">SUM(G30:G37)</f>
        <v>4</v>
      </c>
      <c r="H38" s="63">
        <f t="shared" si="9"/>
        <v>4</v>
      </c>
      <c r="I38" s="63">
        <f t="shared" si="9"/>
        <v>0</v>
      </c>
      <c r="J38" s="63">
        <f t="shared" si="9"/>
        <v>2</v>
      </c>
      <c r="K38" s="63">
        <f t="shared" si="9"/>
        <v>2</v>
      </c>
      <c r="L38" s="65">
        <f t="shared" si="9"/>
        <v>0</v>
      </c>
      <c r="M38" s="66">
        <f t="shared" si="9"/>
        <v>4</v>
      </c>
      <c r="N38" s="63">
        <f t="shared" si="9"/>
        <v>4</v>
      </c>
      <c r="O38" s="63">
        <f t="shared" si="9"/>
        <v>0</v>
      </c>
      <c r="P38" s="63">
        <f t="shared" si="9"/>
        <v>4</v>
      </c>
      <c r="Q38" s="63">
        <f t="shared" si="9"/>
        <v>4</v>
      </c>
      <c r="R38" s="65">
        <f t="shared" si="9"/>
        <v>0</v>
      </c>
      <c r="S38" s="66">
        <f t="shared" si="9"/>
        <v>0</v>
      </c>
      <c r="T38" s="63">
        <f t="shared" si="9"/>
        <v>0</v>
      </c>
      <c r="U38" s="63">
        <f t="shared" si="9"/>
        <v>0</v>
      </c>
      <c r="V38" s="63">
        <f t="shared" si="9"/>
        <v>0</v>
      </c>
      <c r="W38" s="63">
        <f t="shared" si="9"/>
        <v>0</v>
      </c>
      <c r="X38" s="65">
        <f t="shared" si="9"/>
        <v>0</v>
      </c>
      <c r="Y38" s="66">
        <f t="shared" si="9"/>
        <v>0</v>
      </c>
      <c r="Z38" s="63">
        <f t="shared" si="9"/>
        <v>0</v>
      </c>
      <c r="AA38" s="63">
        <f t="shared" si="9"/>
        <v>0</v>
      </c>
      <c r="AB38" s="63">
        <f>SUM(AB30:AB37)</f>
        <v>0</v>
      </c>
      <c r="AC38" s="63">
        <f t="shared" si="9"/>
        <v>0</v>
      </c>
      <c r="AD38" s="63">
        <f t="shared" si="9"/>
        <v>0</v>
      </c>
      <c r="AE38" s="62">
        <f>G38+J38+M38+P38+S38+V38+Y38+AB38</f>
        <v>14</v>
      </c>
      <c r="AF38" s="63">
        <f>H38+K38+N38+Q38+T38+W38+Z38+AC38</f>
        <v>14</v>
      </c>
      <c r="AG38" s="67">
        <f>I38+L38+O38+R38+U38+X38+AA38+AD38</f>
        <v>0</v>
      </c>
      <c r="AH38" s="8"/>
      <c r="AI38" s="8"/>
      <c r="AJ38" s="8"/>
      <c r="AK38" s="8"/>
    </row>
    <row r="39" spans="1:37" s="9" customFormat="1" ht="11.25" customHeight="1" x14ac:dyDescent="0.15">
      <c r="A39" s="788"/>
      <c r="B39" s="432"/>
      <c r="C39" s="433" t="s">
        <v>357</v>
      </c>
      <c r="D39" s="434"/>
      <c r="E39" s="435"/>
      <c r="F39" s="436"/>
      <c r="G39" s="144">
        <v>2</v>
      </c>
      <c r="H39" s="145">
        <v>2</v>
      </c>
      <c r="I39" s="34"/>
      <c r="J39" s="34"/>
      <c r="K39" s="34"/>
      <c r="L39" s="37"/>
      <c r="M39" s="68"/>
      <c r="N39" s="68"/>
      <c r="O39" s="34"/>
      <c r="P39" s="34"/>
      <c r="Q39" s="34"/>
      <c r="R39" s="37"/>
      <c r="S39" s="68"/>
      <c r="T39" s="34"/>
      <c r="U39" s="34"/>
      <c r="V39" s="34"/>
      <c r="W39" s="34"/>
      <c r="X39" s="37"/>
      <c r="Y39" s="68"/>
      <c r="Z39" s="34"/>
      <c r="AA39" s="34"/>
      <c r="AB39" s="34"/>
      <c r="AC39" s="34"/>
      <c r="AD39" s="35"/>
      <c r="AE39" s="36">
        <f t="shared" ref="AE39:AG49" si="10">G39+J39+M39+P39+S39+V39+Y39+AB39</f>
        <v>2</v>
      </c>
      <c r="AF39" s="34">
        <f t="shared" si="10"/>
        <v>2</v>
      </c>
      <c r="AG39" s="38">
        <f t="shared" si="10"/>
        <v>0</v>
      </c>
      <c r="AH39" s="8"/>
      <c r="AI39" s="8"/>
      <c r="AJ39" s="8"/>
      <c r="AK39" s="8"/>
    </row>
    <row r="40" spans="1:37" s="138" customFormat="1" ht="11.25" customHeight="1" x14ac:dyDescent="0.15">
      <c r="A40" s="788"/>
      <c r="B40" s="841" t="s">
        <v>358</v>
      </c>
      <c r="C40" s="437" t="s">
        <v>359</v>
      </c>
      <c r="D40" s="438"/>
      <c r="E40" s="439"/>
      <c r="F40" s="440"/>
      <c r="G40" s="149"/>
      <c r="H40" s="150"/>
      <c r="I40" s="150"/>
      <c r="J40" s="150">
        <v>2</v>
      </c>
      <c r="K40" s="150">
        <v>2</v>
      </c>
      <c r="L40" s="153"/>
      <c r="M40" s="152"/>
      <c r="N40" s="152"/>
      <c r="O40" s="150"/>
      <c r="P40" s="150"/>
      <c r="Q40" s="150"/>
      <c r="R40" s="153"/>
      <c r="S40" s="150"/>
      <c r="T40" s="150"/>
      <c r="U40" s="150"/>
      <c r="V40" s="150"/>
      <c r="W40" s="150"/>
      <c r="X40" s="153"/>
      <c r="Y40" s="152"/>
      <c r="Z40" s="150"/>
      <c r="AA40" s="150"/>
      <c r="AB40" s="150"/>
      <c r="AC40" s="150"/>
      <c r="AD40" s="151"/>
      <c r="AE40" s="82">
        <f t="shared" si="10"/>
        <v>2</v>
      </c>
      <c r="AF40" s="83">
        <f t="shared" si="10"/>
        <v>2</v>
      </c>
      <c r="AG40" s="89">
        <f t="shared" si="10"/>
        <v>0</v>
      </c>
      <c r="AH40" s="137"/>
      <c r="AI40" s="137"/>
      <c r="AJ40" s="137"/>
      <c r="AK40" s="137"/>
    </row>
    <row r="41" spans="1:37" s="138" customFormat="1" ht="11.25" customHeight="1" x14ac:dyDescent="0.15">
      <c r="A41" s="788"/>
      <c r="B41" s="841"/>
      <c r="C41" s="437" t="s">
        <v>360</v>
      </c>
      <c r="D41" s="438"/>
      <c r="E41" s="439"/>
      <c r="F41" s="440"/>
      <c r="G41" s="149"/>
      <c r="H41" s="150"/>
      <c r="I41" s="150"/>
      <c r="J41" s="150"/>
      <c r="K41" s="150"/>
      <c r="L41" s="153"/>
      <c r="M41" s="152">
        <v>2</v>
      </c>
      <c r="N41" s="152">
        <v>2</v>
      </c>
      <c r="O41" s="150"/>
      <c r="P41" s="150"/>
      <c r="Q41" s="150"/>
      <c r="R41" s="153"/>
      <c r="S41" s="150"/>
      <c r="T41" s="150"/>
      <c r="U41" s="150"/>
      <c r="V41" s="150"/>
      <c r="W41" s="150"/>
      <c r="X41" s="153"/>
      <c r="Y41" s="152"/>
      <c r="Z41" s="150"/>
      <c r="AA41" s="150"/>
      <c r="AB41" s="150"/>
      <c r="AC41" s="150"/>
      <c r="AD41" s="151"/>
      <c r="AE41" s="82">
        <f t="shared" si="10"/>
        <v>2</v>
      </c>
      <c r="AF41" s="83">
        <f t="shared" si="10"/>
        <v>2</v>
      </c>
      <c r="AG41" s="89">
        <f t="shared" si="10"/>
        <v>0</v>
      </c>
      <c r="AH41" s="137"/>
      <c r="AI41" s="137"/>
      <c r="AJ41" s="137"/>
      <c r="AK41" s="137"/>
    </row>
    <row r="42" spans="1:37" s="138" customFormat="1" ht="11.25" customHeight="1" x14ac:dyDescent="0.15">
      <c r="A42" s="788"/>
      <c r="B42" s="841"/>
      <c r="C42" s="437" t="s">
        <v>361</v>
      </c>
      <c r="D42" s="438"/>
      <c r="E42" s="439"/>
      <c r="F42" s="440"/>
      <c r="G42" s="149"/>
      <c r="H42" s="150"/>
      <c r="I42" s="150"/>
      <c r="J42" s="150"/>
      <c r="K42" s="150"/>
      <c r="L42" s="153"/>
      <c r="M42" s="152">
        <v>1</v>
      </c>
      <c r="N42" s="152">
        <v>1</v>
      </c>
      <c r="O42" s="150"/>
      <c r="P42" s="150"/>
      <c r="Q42" s="150"/>
      <c r="R42" s="153"/>
      <c r="S42" s="150"/>
      <c r="T42" s="150"/>
      <c r="U42" s="150"/>
      <c r="V42" s="150"/>
      <c r="W42" s="150"/>
      <c r="X42" s="153"/>
      <c r="Y42" s="152"/>
      <c r="Z42" s="150"/>
      <c r="AA42" s="150"/>
      <c r="AB42" s="150"/>
      <c r="AC42" s="150"/>
      <c r="AD42" s="151"/>
      <c r="AE42" s="82">
        <f t="shared" si="10"/>
        <v>1</v>
      </c>
      <c r="AF42" s="83">
        <f t="shared" si="10"/>
        <v>1</v>
      </c>
      <c r="AG42" s="89">
        <f t="shared" si="10"/>
        <v>0</v>
      </c>
      <c r="AH42" s="137"/>
      <c r="AI42" s="137"/>
      <c r="AJ42" s="137"/>
      <c r="AK42" s="137"/>
    </row>
    <row r="43" spans="1:37" s="138" customFormat="1" ht="11.25" customHeight="1" x14ac:dyDescent="0.15">
      <c r="A43" s="788"/>
      <c r="B43" s="841"/>
      <c r="C43" s="426" t="s">
        <v>83</v>
      </c>
      <c r="D43" s="427"/>
      <c r="E43" s="428"/>
      <c r="F43" s="429"/>
      <c r="G43" s="130"/>
      <c r="H43" s="131"/>
      <c r="I43" s="131"/>
      <c r="J43" s="131"/>
      <c r="K43" s="131"/>
      <c r="L43" s="430"/>
      <c r="M43" s="431">
        <v>1</v>
      </c>
      <c r="N43" s="131">
        <v>1</v>
      </c>
      <c r="O43" s="131"/>
      <c r="P43" s="131"/>
      <c r="Q43" s="131"/>
      <c r="R43" s="87"/>
      <c r="S43" s="83"/>
      <c r="T43" s="83"/>
      <c r="U43" s="83"/>
      <c r="V43" s="83"/>
      <c r="W43" s="83"/>
      <c r="X43" s="133"/>
      <c r="Y43" s="134"/>
      <c r="Z43" s="135"/>
      <c r="AA43" s="135"/>
      <c r="AB43" s="135"/>
      <c r="AC43" s="135"/>
      <c r="AD43" s="84"/>
      <c r="AE43" s="82">
        <f t="shared" si="10"/>
        <v>1</v>
      </c>
      <c r="AF43" s="83">
        <f t="shared" si="10"/>
        <v>1</v>
      </c>
      <c r="AG43" s="89">
        <f t="shared" si="10"/>
        <v>0</v>
      </c>
      <c r="AH43" s="137"/>
      <c r="AI43" s="137"/>
      <c r="AJ43" s="137"/>
      <c r="AK43" s="137"/>
    </row>
    <row r="44" spans="1:37" s="138" customFormat="1" ht="11.25" customHeight="1" x14ac:dyDescent="0.15">
      <c r="A44" s="788"/>
      <c r="B44" s="841"/>
      <c r="C44" s="441" t="s">
        <v>362</v>
      </c>
      <c r="D44" s="427"/>
      <c r="E44" s="428"/>
      <c r="F44" s="429"/>
      <c r="G44" s="130"/>
      <c r="H44" s="131"/>
      <c r="I44" s="131"/>
      <c r="J44" s="131"/>
      <c r="K44" s="131"/>
      <c r="L44" s="430"/>
      <c r="M44" s="431"/>
      <c r="N44" s="131"/>
      <c r="O44" s="131"/>
      <c r="P44" s="131">
        <v>1</v>
      </c>
      <c r="Q44" s="131">
        <v>1</v>
      </c>
      <c r="R44" s="87"/>
      <c r="S44" s="88"/>
      <c r="T44" s="83"/>
      <c r="U44" s="83"/>
      <c r="V44" s="83"/>
      <c r="W44" s="83"/>
      <c r="X44" s="133"/>
      <c r="Y44" s="134"/>
      <c r="Z44" s="135"/>
      <c r="AA44" s="135"/>
      <c r="AB44" s="135"/>
      <c r="AC44" s="135"/>
      <c r="AD44" s="84"/>
      <c r="AE44" s="82">
        <f t="shared" si="10"/>
        <v>1</v>
      </c>
      <c r="AF44" s="83">
        <f t="shared" si="10"/>
        <v>1</v>
      </c>
      <c r="AG44" s="89">
        <f t="shared" si="10"/>
        <v>0</v>
      </c>
      <c r="AH44" s="137"/>
      <c r="AI44" s="137"/>
      <c r="AJ44" s="137"/>
      <c r="AK44" s="137"/>
    </row>
    <row r="45" spans="1:37" s="138" customFormat="1" ht="11.25" customHeight="1" x14ac:dyDescent="0.15">
      <c r="A45" s="788"/>
      <c r="B45" s="841"/>
      <c r="C45" s="441" t="s">
        <v>363</v>
      </c>
      <c r="D45" s="427"/>
      <c r="E45" s="428"/>
      <c r="F45" s="429"/>
      <c r="G45" s="130"/>
      <c r="H45" s="131"/>
      <c r="I45" s="131"/>
      <c r="J45" s="131"/>
      <c r="K45" s="131"/>
      <c r="L45" s="430"/>
      <c r="M45" s="431"/>
      <c r="N45" s="131"/>
      <c r="O45" s="131"/>
      <c r="P45" s="131">
        <v>1</v>
      </c>
      <c r="Q45" s="131">
        <v>1</v>
      </c>
      <c r="R45" s="87"/>
      <c r="S45" s="88"/>
      <c r="T45" s="83"/>
      <c r="U45" s="83"/>
      <c r="V45" s="83"/>
      <c r="W45" s="83"/>
      <c r="X45" s="133"/>
      <c r="Y45" s="134"/>
      <c r="Z45" s="135"/>
      <c r="AA45" s="135"/>
      <c r="AB45" s="135"/>
      <c r="AC45" s="135"/>
      <c r="AD45" s="84"/>
      <c r="AE45" s="82">
        <f t="shared" si="10"/>
        <v>1</v>
      </c>
      <c r="AF45" s="83">
        <f t="shared" si="10"/>
        <v>1</v>
      </c>
      <c r="AG45" s="89">
        <f t="shared" si="10"/>
        <v>0</v>
      </c>
      <c r="AH45" s="137"/>
      <c r="AI45" s="137"/>
      <c r="AJ45" s="137"/>
      <c r="AK45" s="137"/>
    </row>
    <row r="46" spans="1:37" s="138" customFormat="1" ht="11.25" customHeight="1" x14ac:dyDescent="0.15">
      <c r="A46" s="788"/>
      <c r="B46" s="841"/>
      <c r="C46" s="442" t="s">
        <v>364</v>
      </c>
      <c r="D46" s="427"/>
      <c r="E46" s="428"/>
      <c r="F46" s="429"/>
      <c r="G46" s="130"/>
      <c r="H46" s="131"/>
      <c r="I46" s="131"/>
      <c r="J46" s="131">
        <v>2</v>
      </c>
      <c r="K46" s="131">
        <v>2</v>
      </c>
      <c r="L46" s="430"/>
      <c r="M46" s="431"/>
      <c r="N46" s="131"/>
      <c r="O46" s="131"/>
      <c r="P46" s="131"/>
      <c r="Q46" s="131"/>
      <c r="R46" s="87"/>
      <c r="S46" s="88"/>
      <c r="T46" s="83"/>
      <c r="U46" s="83"/>
      <c r="V46" s="83"/>
      <c r="W46" s="83"/>
      <c r="X46" s="133"/>
      <c r="Y46" s="134"/>
      <c r="Z46" s="135"/>
      <c r="AA46" s="135"/>
      <c r="AB46" s="135"/>
      <c r="AC46" s="135"/>
      <c r="AD46" s="84"/>
      <c r="AE46" s="82">
        <f t="shared" si="10"/>
        <v>2</v>
      </c>
      <c r="AF46" s="83">
        <f t="shared" si="10"/>
        <v>2</v>
      </c>
      <c r="AG46" s="89">
        <f t="shared" si="10"/>
        <v>0</v>
      </c>
      <c r="AH46" s="137"/>
      <c r="AI46" s="137"/>
      <c r="AJ46" s="137"/>
      <c r="AK46" s="137"/>
    </row>
    <row r="47" spans="1:37" s="9" customFormat="1" ht="11.25" customHeight="1" x14ac:dyDescent="0.15">
      <c r="A47" s="788"/>
      <c r="B47" s="842"/>
      <c r="C47" s="405" t="s">
        <v>39</v>
      </c>
      <c r="D47" s="60"/>
      <c r="E47" s="61"/>
      <c r="F47" s="91"/>
      <c r="G47" s="66">
        <f t="shared" ref="G47:Q47" si="11">SUM(G39:G46)</f>
        <v>2</v>
      </c>
      <c r="H47" s="63">
        <f t="shared" si="11"/>
        <v>2</v>
      </c>
      <c r="I47" s="63">
        <f t="shared" si="11"/>
        <v>0</v>
      </c>
      <c r="J47" s="63">
        <f t="shared" si="11"/>
        <v>4</v>
      </c>
      <c r="K47" s="63">
        <f t="shared" si="11"/>
        <v>4</v>
      </c>
      <c r="L47" s="65">
        <f t="shared" si="11"/>
        <v>0</v>
      </c>
      <c r="M47" s="66">
        <f t="shared" si="11"/>
        <v>4</v>
      </c>
      <c r="N47" s="63">
        <f t="shared" si="11"/>
        <v>4</v>
      </c>
      <c r="O47" s="63">
        <f t="shared" si="11"/>
        <v>0</v>
      </c>
      <c r="P47" s="63">
        <f t="shared" si="11"/>
        <v>2</v>
      </c>
      <c r="Q47" s="63">
        <f t="shared" si="11"/>
        <v>2</v>
      </c>
      <c r="R47" s="65">
        <f>SUM(R39:R46)</f>
        <v>0</v>
      </c>
      <c r="S47" s="66">
        <f>SUM(S39:S46)</f>
        <v>0</v>
      </c>
      <c r="T47" s="63">
        <f>SUM(T39:T46)</f>
        <v>0</v>
      </c>
      <c r="U47" s="63">
        <f t="shared" ref="U47:W47" si="12">SUM(U39:U46)</f>
        <v>0</v>
      </c>
      <c r="V47" s="63">
        <f t="shared" si="12"/>
        <v>0</v>
      </c>
      <c r="W47" s="63">
        <f t="shared" si="12"/>
        <v>0</v>
      </c>
      <c r="X47" s="65">
        <f>SUM(X39:X46)</f>
        <v>0</v>
      </c>
      <c r="Y47" s="66">
        <f>SUM(Y39:Y46)</f>
        <v>0</v>
      </c>
      <c r="Z47" s="63">
        <f>SUM(Z39:Z46)</f>
        <v>0</v>
      </c>
      <c r="AA47" s="63">
        <f t="shared" ref="AA47:AC47" si="13">SUM(AA39:AA46)</f>
        <v>0</v>
      </c>
      <c r="AB47" s="63">
        <f>SUM(AB39:AB46)</f>
        <v>0</v>
      </c>
      <c r="AC47" s="63">
        <f t="shared" si="13"/>
        <v>0</v>
      </c>
      <c r="AD47" s="63">
        <f>SUM(AD39:AD46)</f>
        <v>0</v>
      </c>
      <c r="AE47" s="62">
        <f>G47+J47+M47+P47+S47+V47+Y47+AB47</f>
        <v>12</v>
      </c>
      <c r="AF47" s="63">
        <f t="shared" si="10"/>
        <v>12</v>
      </c>
      <c r="AG47" s="67">
        <f t="shared" si="10"/>
        <v>0</v>
      </c>
      <c r="AH47" s="8"/>
      <c r="AI47" s="8"/>
      <c r="AJ47" s="8"/>
      <c r="AK47" s="8"/>
    </row>
    <row r="48" spans="1:37" s="101" customFormat="1" ht="11.25" customHeight="1" x14ac:dyDescent="0.15">
      <c r="A48" s="789"/>
      <c r="B48" s="784" t="s">
        <v>365</v>
      </c>
      <c r="C48" s="786"/>
      <c r="D48" s="92"/>
      <c r="E48" s="93"/>
      <c r="F48" s="416"/>
      <c r="G48" s="94">
        <f t="shared" ref="G48:R48" si="14">G38+G47</f>
        <v>6</v>
      </c>
      <c r="H48" s="95">
        <f t="shared" si="14"/>
        <v>6</v>
      </c>
      <c r="I48" s="95">
        <f t="shared" si="14"/>
        <v>0</v>
      </c>
      <c r="J48" s="95">
        <f t="shared" si="14"/>
        <v>6</v>
      </c>
      <c r="K48" s="95">
        <f t="shared" si="14"/>
        <v>6</v>
      </c>
      <c r="L48" s="97">
        <f t="shared" si="14"/>
        <v>0</v>
      </c>
      <c r="M48" s="156">
        <f t="shared" si="14"/>
        <v>8</v>
      </c>
      <c r="N48" s="95">
        <f t="shared" si="14"/>
        <v>8</v>
      </c>
      <c r="O48" s="95">
        <f t="shared" si="14"/>
        <v>0</v>
      </c>
      <c r="P48" s="95">
        <f t="shared" si="14"/>
        <v>6</v>
      </c>
      <c r="Q48" s="95">
        <f t="shared" si="14"/>
        <v>6</v>
      </c>
      <c r="R48" s="97">
        <f t="shared" si="14"/>
        <v>0</v>
      </c>
      <c r="S48" s="156">
        <f t="shared" ref="S48:X48" si="15">S47+S38</f>
        <v>0</v>
      </c>
      <c r="T48" s="95">
        <f t="shared" si="15"/>
        <v>0</v>
      </c>
      <c r="U48" s="95">
        <f t="shared" si="15"/>
        <v>0</v>
      </c>
      <c r="V48" s="95">
        <f t="shared" si="15"/>
        <v>0</v>
      </c>
      <c r="W48" s="95">
        <f t="shared" si="15"/>
        <v>0</v>
      </c>
      <c r="X48" s="97">
        <f t="shared" si="15"/>
        <v>0</v>
      </c>
      <c r="Y48" s="156">
        <f>Y47+Y38</f>
        <v>0</v>
      </c>
      <c r="Z48" s="95">
        <f>Z47+Z38</f>
        <v>0</v>
      </c>
      <c r="AA48" s="95">
        <f>AA47+AA38</f>
        <v>0</v>
      </c>
      <c r="AB48" s="95">
        <f>AB38+AB47</f>
        <v>0</v>
      </c>
      <c r="AC48" s="95">
        <f>AC47+AC38</f>
        <v>0</v>
      </c>
      <c r="AD48" s="96">
        <f>AD47+AD38</f>
        <v>0</v>
      </c>
      <c r="AE48" s="94">
        <f>G48+J48+M48+P48+S48+V48+Y48+AB48</f>
        <v>26</v>
      </c>
      <c r="AF48" s="95">
        <f t="shared" si="10"/>
        <v>26</v>
      </c>
      <c r="AG48" s="99">
        <f t="shared" si="10"/>
        <v>0</v>
      </c>
      <c r="AH48" s="100"/>
      <c r="AI48" s="100"/>
      <c r="AJ48" s="100"/>
      <c r="AK48" s="100"/>
    </row>
    <row r="49" spans="1:37" s="138" customFormat="1" ht="11.25" customHeight="1" x14ac:dyDescent="0.15">
      <c r="A49" s="787" t="s">
        <v>366</v>
      </c>
      <c r="B49" s="843" t="s">
        <v>367</v>
      </c>
      <c r="C49" s="443" t="s">
        <v>368</v>
      </c>
      <c r="D49" s="444"/>
      <c r="E49" s="445"/>
      <c r="F49" s="446"/>
      <c r="G49" s="161">
        <v>2</v>
      </c>
      <c r="H49" s="162">
        <v>2</v>
      </c>
      <c r="I49" s="162"/>
      <c r="J49" s="162"/>
      <c r="K49" s="162"/>
      <c r="L49" s="164"/>
      <c r="M49" s="447"/>
      <c r="N49" s="162"/>
      <c r="O49" s="162"/>
      <c r="P49" s="162"/>
      <c r="Q49" s="162"/>
      <c r="R49" s="164"/>
      <c r="S49" s="162"/>
      <c r="T49" s="162"/>
      <c r="U49" s="162"/>
      <c r="V49" s="162"/>
      <c r="W49" s="162"/>
      <c r="X49" s="163"/>
      <c r="Y49" s="161"/>
      <c r="Z49" s="162"/>
      <c r="AA49" s="162"/>
      <c r="AB49" s="162"/>
      <c r="AC49" s="162"/>
      <c r="AD49" s="164"/>
      <c r="AE49" s="165">
        <f>G49+J49+M49+P49+S49+V49+Y49+AB49</f>
        <v>2</v>
      </c>
      <c r="AF49" s="111">
        <f t="shared" si="10"/>
        <v>2</v>
      </c>
      <c r="AG49" s="166">
        <f t="shared" si="10"/>
        <v>0</v>
      </c>
      <c r="AH49" s="137"/>
      <c r="AI49" s="137"/>
      <c r="AJ49" s="137"/>
      <c r="AK49" s="137"/>
    </row>
    <row r="50" spans="1:37" s="138" customFormat="1" ht="11.25" customHeight="1" x14ac:dyDescent="0.15">
      <c r="A50" s="788"/>
      <c r="B50" s="844"/>
      <c r="C50" s="448" t="s">
        <v>369</v>
      </c>
      <c r="D50" s="449"/>
      <c r="E50" s="450"/>
      <c r="F50" s="451" t="s">
        <v>370</v>
      </c>
      <c r="G50" s="171"/>
      <c r="H50" s="172"/>
      <c r="I50" s="172"/>
      <c r="J50" s="172">
        <v>2</v>
      </c>
      <c r="K50" s="172">
        <v>2</v>
      </c>
      <c r="L50" s="174"/>
      <c r="M50" s="177">
        <v>2</v>
      </c>
      <c r="N50" s="172">
        <v>2</v>
      </c>
      <c r="O50" s="172"/>
      <c r="P50" s="172"/>
      <c r="Q50" s="172"/>
      <c r="R50" s="174"/>
      <c r="S50" s="172"/>
      <c r="T50" s="172"/>
      <c r="U50" s="172"/>
      <c r="V50" s="172"/>
      <c r="W50" s="172"/>
      <c r="X50" s="173"/>
      <c r="Y50" s="171"/>
      <c r="Z50" s="172"/>
      <c r="AA50" s="172"/>
      <c r="AB50" s="172"/>
      <c r="AC50" s="172"/>
      <c r="AD50" s="174"/>
      <c r="AE50" s="175">
        <f>G50+J50+M50+P50+S50+V50+Y50+AB50</f>
        <v>4</v>
      </c>
      <c r="AF50" s="83">
        <f>H50+K50+N50+Q50+T50+W50+Z50+AC50</f>
        <v>4</v>
      </c>
      <c r="AG50" s="176">
        <f>I50+L50+O50+R50+U50+X50+AA50+AD50</f>
        <v>0</v>
      </c>
      <c r="AH50" s="137"/>
      <c r="AI50" s="137"/>
      <c r="AJ50" s="137"/>
      <c r="AK50" s="137"/>
    </row>
    <row r="51" spans="1:37" s="138" customFormat="1" ht="11.25" customHeight="1" x14ac:dyDescent="0.15">
      <c r="A51" s="788"/>
      <c r="B51" s="844"/>
      <c r="C51" s="448" t="s">
        <v>371</v>
      </c>
      <c r="D51" s="449"/>
      <c r="E51" s="450"/>
      <c r="F51" s="451"/>
      <c r="G51" s="171"/>
      <c r="H51" s="172"/>
      <c r="I51" s="172"/>
      <c r="J51" s="172">
        <v>1</v>
      </c>
      <c r="K51" s="172"/>
      <c r="L51" s="174">
        <v>2</v>
      </c>
      <c r="M51" s="177">
        <v>2</v>
      </c>
      <c r="N51" s="172"/>
      <c r="O51" s="172">
        <v>4</v>
      </c>
      <c r="P51" s="172"/>
      <c r="Q51" s="172"/>
      <c r="R51" s="174"/>
      <c r="S51" s="172"/>
      <c r="T51" s="172"/>
      <c r="U51" s="172"/>
      <c r="V51" s="172"/>
      <c r="W51" s="172"/>
      <c r="X51" s="173"/>
      <c r="Y51" s="171"/>
      <c r="Z51" s="172"/>
      <c r="AA51" s="172"/>
      <c r="AB51" s="172"/>
      <c r="AC51" s="172"/>
      <c r="AD51" s="174"/>
      <c r="AE51" s="175">
        <f t="shared" ref="AE51:AG71" si="16">G51+J51+M51+P51+S51+V51+Y51+AB51</f>
        <v>3</v>
      </c>
      <c r="AF51" s="83">
        <f t="shared" si="16"/>
        <v>0</v>
      </c>
      <c r="AG51" s="176">
        <f t="shared" si="16"/>
        <v>6</v>
      </c>
      <c r="AH51" s="137"/>
      <c r="AI51" s="137"/>
      <c r="AJ51" s="137"/>
      <c r="AK51" s="137"/>
    </row>
    <row r="52" spans="1:37" s="138" customFormat="1" ht="11.25" customHeight="1" x14ac:dyDescent="0.15">
      <c r="A52" s="788"/>
      <c r="B52" s="844"/>
      <c r="C52" s="448" t="s">
        <v>372</v>
      </c>
      <c r="D52" s="449"/>
      <c r="E52" s="450"/>
      <c r="F52" s="451"/>
      <c r="G52" s="171"/>
      <c r="H52" s="172"/>
      <c r="I52" s="172"/>
      <c r="J52" s="172"/>
      <c r="K52" s="172"/>
      <c r="L52" s="174"/>
      <c r="M52" s="177">
        <v>1</v>
      </c>
      <c r="N52" s="172">
        <v>1</v>
      </c>
      <c r="O52" s="172"/>
      <c r="P52" s="172"/>
      <c r="Q52" s="172"/>
      <c r="R52" s="174"/>
      <c r="S52" s="172"/>
      <c r="T52" s="172"/>
      <c r="U52" s="172"/>
      <c r="V52" s="172"/>
      <c r="W52" s="172"/>
      <c r="X52" s="173"/>
      <c r="Y52" s="171"/>
      <c r="Z52" s="172"/>
      <c r="AA52" s="172"/>
      <c r="AB52" s="172"/>
      <c r="AC52" s="172"/>
      <c r="AD52" s="174"/>
      <c r="AE52" s="175">
        <f t="shared" si="16"/>
        <v>1</v>
      </c>
      <c r="AF52" s="83">
        <f t="shared" si="16"/>
        <v>1</v>
      </c>
      <c r="AG52" s="176">
        <f t="shared" si="16"/>
        <v>0</v>
      </c>
      <c r="AH52" s="137"/>
      <c r="AI52" s="137"/>
      <c r="AJ52" s="137"/>
      <c r="AK52" s="137"/>
    </row>
    <row r="53" spans="1:37" s="138" customFormat="1" ht="11.25" customHeight="1" x14ac:dyDescent="0.15">
      <c r="A53" s="788"/>
      <c r="B53" s="844"/>
      <c r="C53" s="448" t="s">
        <v>373</v>
      </c>
      <c r="D53" s="449"/>
      <c r="E53" s="450"/>
      <c r="F53" s="451"/>
      <c r="G53" s="171"/>
      <c r="H53" s="172"/>
      <c r="I53" s="172"/>
      <c r="J53" s="172"/>
      <c r="K53" s="172"/>
      <c r="L53" s="174"/>
      <c r="M53" s="177">
        <v>1</v>
      </c>
      <c r="N53" s="172"/>
      <c r="O53" s="172">
        <v>2</v>
      </c>
      <c r="P53" s="172"/>
      <c r="Q53" s="172"/>
      <c r="R53" s="174"/>
      <c r="S53" s="177"/>
      <c r="T53" s="172"/>
      <c r="U53" s="172"/>
      <c r="V53" s="172"/>
      <c r="W53" s="172"/>
      <c r="X53" s="173"/>
      <c r="Y53" s="171"/>
      <c r="Z53" s="172"/>
      <c r="AA53" s="172"/>
      <c r="AB53" s="172"/>
      <c r="AC53" s="172"/>
      <c r="AD53" s="173"/>
      <c r="AE53" s="175">
        <f t="shared" si="16"/>
        <v>1</v>
      </c>
      <c r="AF53" s="83">
        <f>H53+K53+N53+Q53+T53+W53+Z53+AC53</f>
        <v>0</v>
      </c>
      <c r="AG53" s="176">
        <f t="shared" si="16"/>
        <v>2</v>
      </c>
      <c r="AH53" s="137"/>
      <c r="AI53" s="137"/>
      <c r="AJ53" s="137"/>
      <c r="AK53" s="137"/>
    </row>
    <row r="54" spans="1:37" s="138" customFormat="1" ht="11.25" customHeight="1" x14ac:dyDescent="0.15">
      <c r="A54" s="788"/>
      <c r="B54" s="844"/>
      <c r="C54" s="452" t="s">
        <v>374</v>
      </c>
      <c r="D54" s="438"/>
      <c r="E54" s="439"/>
      <c r="F54" s="453"/>
      <c r="G54" s="149"/>
      <c r="H54" s="150"/>
      <c r="I54" s="150"/>
      <c r="J54" s="150"/>
      <c r="K54" s="150"/>
      <c r="L54" s="153"/>
      <c r="M54" s="152"/>
      <c r="N54" s="150"/>
      <c r="O54" s="150"/>
      <c r="P54" s="150"/>
      <c r="Q54" s="150"/>
      <c r="R54" s="153"/>
      <c r="S54" s="152">
        <v>1</v>
      </c>
      <c r="T54" s="150"/>
      <c r="U54" s="150">
        <v>2</v>
      </c>
      <c r="V54" s="150">
        <v>1</v>
      </c>
      <c r="W54" s="150"/>
      <c r="X54" s="151">
        <v>2</v>
      </c>
      <c r="Y54" s="149"/>
      <c r="Z54" s="150"/>
      <c r="AA54" s="150"/>
      <c r="AB54" s="150"/>
      <c r="AC54" s="150"/>
      <c r="AD54" s="151"/>
      <c r="AE54" s="175">
        <f t="shared" si="16"/>
        <v>2</v>
      </c>
      <c r="AF54" s="83">
        <f t="shared" si="16"/>
        <v>0</v>
      </c>
      <c r="AG54" s="176">
        <f t="shared" si="16"/>
        <v>4</v>
      </c>
      <c r="AH54" s="137"/>
      <c r="AI54" s="137"/>
      <c r="AJ54" s="137"/>
      <c r="AK54" s="137"/>
    </row>
    <row r="55" spans="1:37" s="138" customFormat="1" ht="11.25" customHeight="1" x14ac:dyDescent="0.15">
      <c r="A55" s="788"/>
      <c r="B55" s="844"/>
      <c r="C55" s="454" t="s">
        <v>375</v>
      </c>
      <c r="D55" s="449"/>
      <c r="E55" s="450"/>
      <c r="F55" s="451"/>
      <c r="G55" s="171"/>
      <c r="H55" s="172"/>
      <c r="I55" s="172"/>
      <c r="J55" s="172"/>
      <c r="K55" s="172"/>
      <c r="L55" s="174"/>
      <c r="M55" s="177"/>
      <c r="N55" s="172"/>
      <c r="O55" s="172"/>
      <c r="P55" s="172"/>
      <c r="Q55" s="172"/>
      <c r="R55" s="174"/>
      <c r="S55" s="177"/>
      <c r="T55" s="172"/>
      <c r="U55" s="172"/>
      <c r="V55" s="172"/>
      <c r="W55" s="172"/>
      <c r="X55" s="173"/>
      <c r="Y55" s="171">
        <v>1</v>
      </c>
      <c r="Z55" s="172"/>
      <c r="AA55" s="172">
        <v>2</v>
      </c>
      <c r="AB55" s="172">
        <v>1</v>
      </c>
      <c r="AC55" s="172"/>
      <c r="AD55" s="174">
        <v>2</v>
      </c>
      <c r="AE55" s="175">
        <f t="shared" si="16"/>
        <v>2</v>
      </c>
      <c r="AF55" s="83">
        <f t="shared" si="16"/>
        <v>0</v>
      </c>
      <c r="AG55" s="176">
        <f t="shared" si="16"/>
        <v>4</v>
      </c>
      <c r="AH55" s="137"/>
      <c r="AI55" s="137"/>
      <c r="AJ55" s="137"/>
      <c r="AK55" s="137"/>
    </row>
    <row r="56" spans="1:37" s="138" customFormat="1" ht="11.25" customHeight="1" x14ac:dyDescent="0.15">
      <c r="A56" s="788"/>
      <c r="B56" s="844"/>
      <c r="C56" s="448" t="s">
        <v>376</v>
      </c>
      <c r="D56" s="449"/>
      <c r="E56" s="450"/>
      <c r="F56" s="451" t="s">
        <v>370</v>
      </c>
      <c r="G56" s="171"/>
      <c r="H56" s="172"/>
      <c r="I56" s="172"/>
      <c r="J56" s="172"/>
      <c r="K56" s="172"/>
      <c r="L56" s="174"/>
      <c r="M56" s="177"/>
      <c r="N56" s="172"/>
      <c r="O56" s="172"/>
      <c r="P56" s="172">
        <v>1</v>
      </c>
      <c r="Q56" s="172">
        <v>1</v>
      </c>
      <c r="R56" s="174"/>
      <c r="S56" s="172">
        <v>1</v>
      </c>
      <c r="T56" s="172">
        <v>1</v>
      </c>
      <c r="U56" s="172"/>
      <c r="V56" s="172">
        <v>1</v>
      </c>
      <c r="W56" s="172">
        <v>1</v>
      </c>
      <c r="X56" s="173"/>
      <c r="Y56" s="171">
        <v>1</v>
      </c>
      <c r="Z56" s="172">
        <v>1</v>
      </c>
      <c r="AA56" s="172"/>
      <c r="AB56" s="172">
        <v>1</v>
      </c>
      <c r="AC56" s="172">
        <v>1</v>
      </c>
      <c r="AD56" s="174"/>
      <c r="AE56" s="175">
        <f t="shared" si="16"/>
        <v>5</v>
      </c>
      <c r="AF56" s="83">
        <f t="shared" si="16"/>
        <v>5</v>
      </c>
      <c r="AG56" s="176">
        <f t="shared" si="16"/>
        <v>0</v>
      </c>
      <c r="AH56" s="137"/>
      <c r="AI56" s="137"/>
      <c r="AJ56" s="137"/>
      <c r="AK56" s="137"/>
    </row>
    <row r="57" spans="1:37" s="138" customFormat="1" ht="11.25" customHeight="1" x14ac:dyDescent="0.15">
      <c r="A57" s="788"/>
      <c r="B57" s="844"/>
      <c r="C57" s="448" t="s">
        <v>377</v>
      </c>
      <c r="D57" s="449"/>
      <c r="E57" s="450"/>
      <c r="F57" s="451" t="s">
        <v>378</v>
      </c>
      <c r="G57" s="171"/>
      <c r="H57" s="172"/>
      <c r="I57" s="172"/>
      <c r="J57" s="172"/>
      <c r="K57" s="172"/>
      <c r="L57" s="174"/>
      <c r="M57" s="177"/>
      <c r="N57" s="172"/>
      <c r="O57" s="172"/>
      <c r="P57" s="172">
        <v>1</v>
      </c>
      <c r="Q57" s="172">
        <v>1</v>
      </c>
      <c r="R57" s="174"/>
      <c r="S57" s="172">
        <v>1</v>
      </c>
      <c r="T57" s="172">
        <v>1</v>
      </c>
      <c r="U57" s="172"/>
      <c r="V57" s="172">
        <v>1</v>
      </c>
      <c r="W57" s="172">
        <v>1</v>
      </c>
      <c r="X57" s="173"/>
      <c r="Y57" s="171">
        <v>1</v>
      </c>
      <c r="Z57" s="172">
        <v>1</v>
      </c>
      <c r="AA57" s="172"/>
      <c r="AB57" s="172">
        <v>1</v>
      </c>
      <c r="AC57" s="172">
        <v>1</v>
      </c>
      <c r="AD57" s="174"/>
      <c r="AE57" s="175">
        <f t="shared" si="16"/>
        <v>5</v>
      </c>
      <c r="AF57" s="83">
        <f t="shared" si="16"/>
        <v>5</v>
      </c>
      <c r="AG57" s="176">
        <f t="shared" si="16"/>
        <v>0</v>
      </c>
      <c r="AH57" s="137"/>
      <c r="AI57" s="137"/>
      <c r="AJ57" s="137"/>
      <c r="AK57" s="137"/>
    </row>
    <row r="58" spans="1:37" s="118" customFormat="1" ht="11.25" customHeight="1" x14ac:dyDescent="0.15">
      <c r="A58" s="788"/>
      <c r="B58" s="844"/>
      <c r="C58" s="448" t="s">
        <v>379</v>
      </c>
      <c r="D58" s="449"/>
      <c r="E58" s="450"/>
      <c r="F58" s="451"/>
      <c r="G58" s="171"/>
      <c r="H58" s="172"/>
      <c r="I58" s="172"/>
      <c r="J58" s="172"/>
      <c r="K58" s="172"/>
      <c r="L58" s="174"/>
      <c r="M58" s="177"/>
      <c r="N58" s="172"/>
      <c r="O58" s="172"/>
      <c r="P58" s="172"/>
      <c r="Q58" s="172"/>
      <c r="R58" s="174"/>
      <c r="S58" s="172">
        <v>3</v>
      </c>
      <c r="T58" s="172"/>
      <c r="U58" s="172">
        <v>9</v>
      </c>
      <c r="V58" s="172">
        <v>3</v>
      </c>
      <c r="W58" s="172"/>
      <c r="X58" s="173">
        <v>9</v>
      </c>
      <c r="Y58" s="171">
        <v>2</v>
      </c>
      <c r="Z58" s="172"/>
      <c r="AA58" s="172">
        <v>6</v>
      </c>
      <c r="AB58" s="172"/>
      <c r="AC58" s="172"/>
      <c r="AD58" s="174"/>
      <c r="AE58" s="175">
        <f t="shared" si="16"/>
        <v>8</v>
      </c>
      <c r="AF58" s="83">
        <f t="shared" si="16"/>
        <v>0</v>
      </c>
      <c r="AG58" s="176">
        <f t="shared" si="16"/>
        <v>24</v>
      </c>
      <c r="AH58" s="117"/>
      <c r="AI58" s="117"/>
      <c r="AJ58" s="117"/>
      <c r="AK58" s="117"/>
    </row>
    <row r="59" spans="1:37" s="138" customFormat="1" ht="11.25" customHeight="1" x14ac:dyDescent="0.15">
      <c r="A59" s="788"/>
      <c r="B59" s="844"/>
      <c r="C59" s="448" t="s">
        <v>380</v>
      </c>
      <c r="D59" s="449"/>
      <c r="E59" s="450"/>
      <c r="F59" s="451" t="s">
        <v>378</v>
      </c>
      <c r="G59" s="171"/>
      <c r="H59" s="172"/>
      <c r="I59" s="172"/>
      <c r="J59" s="172"/>
      <c r="K59" s="172"/>
      <c r="L59" s="174"/>
      <c r="M59" s="177"/>
      <c r="N59" s="172"/>
      <c r="O59" s="172"/>
      <c r="P59" s="172"/>
      <c r="Q59" s="172"/>
      <c r="R59" s="174"/>
      <c r="S59" s="172">
        <v>2</v>
      </c>
      <c r="T59" s="172">
        <v>2</v>
      </c>
      <c r="U59" s="172"/>
      <c r="V59" s="172">
        <v>1</v>
      </c>
      <c r="W59" s="172">
        <v>1</v>
      </c>
      <c r="X59" s="173"/>
      <c r="Y59" s="171">
        <v>1</v>
      </c>
      <c r="Z59" s="172">
        <v>1</v>
      </c>
      <c r="AA59" s="172"/>
      <c r="AB59" s="172">
        <v>1</v>
      </c>
      <c r="AC59" s="172">
        <v>1</v>
      </c>
      <c r="AD59" s="174"/>
      <c r="AE59" s="175">
        <f t="shared" si="16"/>
        <v>5</v>
      </c>
      <c r="AF59" s="83">
        <f t="shared" si="16"/>
        <v>5</v>
      </c>
      <c r="AG59" s="176">
        <f t="shared" si="16"/>
        <v>0</v>
      </c>
      <c r="AH59" s="137"/>
      <c r="AI59" s="137"/>
      <c r="AJ59" s="137"/>
      <c r="AK59" s="137"/>
    </row>
    <row r="60" spans="1:37" s="138" customFormat="1" ht="11.25" customHeight="1" x14ac:dyDescent="0.15">
      <c r="A60" s="788"/>
      <c r="B60" s="844"/>
      <c r="C60" s="448" t="s">
        <v>381</v>
      </c>
      <c r="D60" s="449"/>
      <c r="E60" s="450"/>
      <c r="F60" s="451" t="s">
        <v>370</v>
      </c>
      <c r="G60" s="171"/>
      <c r="H60" s="172"/>
      <c r="I60" s="172"/>
      <c r="J60" s="172"/>
      <c r="K60" s="172"/>
      <c r="L60" s="174"/>
      <c r="M60" s="177"/>
      <c r="N60" s="172"/>
      <c r="O60" s="172"/>
      <c r="P60" s="172"/>
      <c r="Q60" s="172"/>
      <c r="R60" s="174"/>
      <c r="S60" s="172">
        <v>2</v>
      </c>
      <c r="T60" s="172">
        <v>2</v>
      </c>
      <c r="U60" s="172"/>
      <c r="V60" s="172">
        <v>1</v>
      </c>
      <c r="W60" s="172">
        <v>1</v>
      </c>
      <c r="X60" s="173"/>
      <c r="Y60" s="171">
        <v>1</v>
      </c>
      <c r="Z60" s="172">
        <v>1</v>
      </c>
      <c r="AA60" s="172"/>
      <c r="AB60" s="172">
        <v>1</v>
      </c>
      <c r="AC60" s="172">
        <v>1</v>
      </c>
      <c r="AD60" s="174"/>
      <c r="AE60" s="175">
        <f t="shared" si="16"/>
        <v>5</v>
      </c>
      <c r="AF60" s="83">
        <f t="shared" si="16"/>
        <v>5</v>
      </c>
      <c r="AG60" s="176">
        <f t="shared" si="16"/>
        <v>0</v>
      </c>
      <c r="AH60" s="137"/>
      <c r="AI60" s="137"/>
      <c r="AJ60" s="137"/>
      <c r="AK60" s="137"/>
    </row>
    <row r="61" spans="1:37" s="9" customFormat="1" ht="11.25" customHeight="1" x14ac:dyDescent="0.15">
      <c r="A61" s="788"/>
      <c r="B61" s="844"/>
      <c r="C61" s="455" t="s">
        <v>382</v>
      </c>
      <c r="D61" s="456"/>
      <c r="E61" s="457"/>
      <c r="F61" s="458" t="s">
        <v>370</v>
      </c>
      <c r="G61" s="378"/>
      <c r="H61" s="379"/>
      <c r="I61" s="379"/>
      <c r="J61" s="379"/>
      <c r="K61" s="379"/>
      <c r="L61" s="380"/>
      <c r="M61" s="201"/>
      <c r="N61" s="379"/>
      <c r="O61" s="379"/>
      <c r="P61" s="172">
        <v>1</v>
      </c>
      <c r="Q61" s="172">
        <v>1</v>
      </c>
      <c r="R61" s="174"/>
      <c r="S61" s="172">
        <v>1</v>
      </c>
      <c r="T61" s="172">
        <v>1</v>
      </c>
      <c r="U61" s="172"/>
      <c r="V61" s="172">
        <v>1</v>
      </c>
      <c r="W61" s="172">
        <v>1</v>
      </c>
      <c r="X61" s="173"/>
      <c r="Y61" s="171">
        <v>1</v>
      </c>
      <c r="Z61" s="172">
        <v>1</v>
      </c>
      <c r="AA61" s="172"/>
      <c r="AB61" s="172">
        <v>1</v>
      </c>
      <c r="AC61" s="172">
        <v>1</v>
      </c>
      <c r="AD61" s="174"/>
      <c r="AE61" s="175">
        <f t="shared" si="16"/>
        <v>5</v>
      </c>
      <c r="AF61" s="83">
        <f t="shared" si="16"/>
        <v>5</v>
      </c>
      <c r="AG61" s="176">
        <f t="shared" si="16"/>
        <v>0</v>
      </c>
      <c r="AH61" s="8"/>
      <c r="AI61" s="8"/>
      <c r="AJ61" s="8"/>
      <c r="AK61" s="8"/>
    </row>
    <row r="62" spans="1:37" s="9" customFormat="1" ht="11.25" customHeight="1" x14ac:dyDescent="0.15">
      <c r="A62" s="788"/>
      <c r="B62" s="844"/>
      <c r="C62" s="455" t="s">
        <v>383</v>
      </c>
      <c r="D62" s="456"/>
      <c r="E62" s="457"/>
      <c r="F62" s="458" t="s">
        <v>378</v>
      </c>
      <c r="G62" s="378"/>
      <c r="H62" s="379"/>
      <c r="I62" s="379"/>
      <c r="J62" s="379"/>
      <c r="K62" s="379"/>
      <c r="L62" s="380"/>
      <c r="M62" s="201"/>
      <c r="N62" s="379"/>
      <c r="O62" s="379"/>
      <c r="P62" s="172"/>
      <c r="Q62" s="172"/>
      <c r="R62" s="174"/>
      <c r="S62" s="172">
        <v>2</v>
      </c>
      <c r="T62" s="172">
        <v>2</v>
      </c>
      <c r="U62" s="172"/>
      <c r="V62" s="172">
        <v>1</v>
      </c>
      <c r="W62" s="172">
        <v>1</v>
      </c>
      <c r="X62" s="173"/>
      <c r="Y62" s="171">
        <v>1</v>
      </c>
      <c r="Z62" s="172">
        <v>1</v>
      </c>
      <c r="AA62" s="172"/>
      <c r="AB62" s="172">
        <v>1</v>
      </c>
      <c r="AC62" s="172">
        <v>1</v>
      </c>
      <c r="AD62" s="174"/>
      <c r="AE62" s="175">
        <f t="shared" si="16"/>
        <v>5</v>
      </c>
      <c r="AF62" s="83">
        <f t="shared" si="16"/>
        <v>5</v>
      </c>
      <c r="AG62" s="176">
        <f t="shared" si="16"/>
        <v>0</v>
      </c>
      <c r="AH62" s="8"/>
      <c r="AI62" s="8"/>
      <c r="AJ62" s="8"/>
      <c r="AK62" s="8"/>
    </row>
    <row r="63" spans="1:37" s="9" customFormat="1" ht="11.25" customHeight="1" x14ac:dyDescent="0.15">
      <c r="A63" s="788"/>
      <c r="B63" s="844"/>
      <c r="C63" s="455" t="s">
        <v>384</v>
      </c>
      <c r="D63" s="456"/>
      <c r="E63" s="457"/>
      <c r="F63" s="458" t="s">
        <v>378</v>
      </c>
      <c r="G63" s="378"/>
      <c r="H63" s="379"/>
      <c r="I63" s="379"/>
      <c r="J63" s="379"/>
      <c r="K63" s="379"/>
      <c r="L63" s="380"/>
      <c r="M63" s="201"/>
      <c r="N63" s="379"/>
      <c r="O63" s="379"/>
      <c r="P63" s="172"/>
      <c r="Q63" s="172"/>
      <c r="R63" s="174"/>
      <c r="S63" s="172"/>
      <c r="T63" s="172"/>
      <c r="U63" s="172"/>
      <c r="V63" s="172">
        <v>1</v>
      </c>
      <c r="W63" s="172">
        <v>1</v>
      </c>
      <c r="X63" s="173"/>
      <c r="Y63" s="171">
        <v>1</v>
      </c>
      <c r="Z63" s="172">
        <v>1</v>
      </c>
      <c r="AA63" s="172"/>
      <c r="AB63" s="172">
        <v>1</v>
      </c>
      <c r="AC63" s="172">
        <v>1</v>
      </c>
      <c r="AD63" s="174"/>
      <c r="AE63" s="175">
        <f t="shared" si="16"/>
        <v>3</v>
      </c>
      <c r="AF63" s="83">
        <f t="shared" si="16"/>
        <v>3</v>
      </c>
      <c r="AG63" s="176">
        <f t="shared" si="16"/>
        <v>0</v>
      </c>
      <c r="AH63" s="290"/>
      <c r="AI63" s="290"/>
      <c r="AJ63" s="290"/>
      <c r="AK63" s="8"/>
    </row>
    <row r="64" spans="1:37" s="101" customFormat="1" ht="11.25" customHeight="1" x14ac:dyDescent="0.15">
      <c r="A64" s="788"/>
      <c r="B64" s="844"/>
      <c r="C64" s="455" t="s">
        <v>385</v>
      </c>
      <c r="D64" s="456"/>
      <c r="E64" s="457"/>
      <c r="F64" s="458"/>
      <c r="G64" s="378"/>
      <c r="H64" s="379"/>
      <c r="I64" s="379"/>
      <c r="J64" s="379"/>
      <c r="K64" s="379"/>
      <c r="L64" s="380"/>
      <c r="M64" s="201"/>
      <c r="N64" s="379"/>
      <c r="O64" s="379"/>
      <c r="P64" s="172"/>
      <c r="Q64" s="172"/>
      <c r="R64" s="174"/>
      <c r="S64" s="838">
        <v>3</v>
      </c>
      <c r="T64" s="172"/>
      <c r="U64" s="837">
        <v>9</v>
      </c>
      <c r="V64" s="837">
        <v>3</v>
      </c>
      <c r="W64" s="172"/>
      <c r="X64" s="836">
        <v>9</v>
      </c>
      <c r="Y64" s="171"/>
      <c r="Z64" s="172"/>
      <c r="AA64" s="172"/>
      <c r="AB64" s="172"/>
      <c r="AC64" s="172"/>
      <c r="AD64" s="174"/>
      <c r="AE64" s="175">
        <f t="shared" si="16"/>
        <v>6</v>
      </c>
      <c r="AF64" s="83">
        <f t="shared" si="16"/>
        <v>0</v>
      </c>
      <c r="AG64" s="176">
        <f t="shared" si="16"/>
        <v>18</v>
      </c>
      <c r="AH64" s="290"/>
      <c r="AI64" s="290"/>
      <c r="AJ64" s="290"/>
      <c r="AK64" s="100"/>
    </row>
    <row r="65" spans="1:37" s="101" customFormat="1" ht="11.25" customHeight="1" x14ac:dyDescent="0.15">
      <c r="A65" s="788"/>
      <c r="B65" s="844"/>
      <c r="C65" s="455" t="s">
        <v>386</v>
      </c>
      <c r="D65" s="456"/>
      <c r="E65" s="457"/>
      <c r="F65" s="458"/>
      <c r="G65" s="378"/>
      <c r="H65" s="379"/>
      <c r="I65" s="379"/>
      <c r="J65" s="379"/>
      <c r="K65" s="379"/>
      <c r="L65" s="380"/>
      <c r="M65" s="201"/>
      <c r="N65" s="379"/>
      <c r="O65" s="379"/>
      <c r="P65" s="172"/>
      <c r="Q65" s="172"/>
      <c r="R65" s="174"/>
      <c r="S65" s="838"/>
      <c r="T65" s="172"/>
      <c r="U65" s="837"/>
      <c r="V65" s="837"/>
      <c r="W65" s="172"/>
      <c r="X65" s="836"/>
      <c r="Y65" s="171"/>
      <c r="Z65" s="172"/>
      <c r="AA65" s="172"/>
      <c r="AB65" s="172"/>
      <c r="AC65" s="172"/>
      <c r="AD65" s="174"/>
      <c r="AE65" s="175">
        <f t="shared" si="16"/>
        <v>0</v>
      </c>
      <c r="AF65" s="83">
        <f t="shared" si="16"/>
        <v>0</v>
      </c>
      <c r="AG65" s="176">
        <f t="shared" si="16"/>
        <v>0</v>
      </c>
      <c r="AH65" s="100"/>
      <c r="AI65" s="100"/>
      <c r="AJ65" s="100"/>
      <c r="AK65" s="100"/>
    </row>
    <row r="66" spans="1:37" s="9" customFormat="1" ht="11.25" customHeight="1" x14ac:dyDescent="0.15">
      <c r="A66" s="788"/>
      <c r="B66" s="844"/>
      <c r="C66" s="455" t="s">
        <v>387</v>
      </c>
      <c r="D66" s="456"/>
      <c r="E66" s="457"/>
      <c r="F66" s="458"/>
      <c r="G66" s="378"/>
      <c r="H66" s="379"/>
      <c r="I66" s="379"/>
      <c r="J66" s="379"/>
      <c r="K66" s="379"/>
      <c r="L66" s="380"/>
      <c r="M66" s="201"/>
      <c r="N66" s="379"/>
      <c r="O66" s="379"/>
      <c r="P66" s="172"/>
      <c r="Q66" s="172"/>
      <c r="R66" s="174"/>
      <c r="S66" s="172"/>
      <c r="T66" s="172"/>
      <c r="U66" s="172"/>
      <c r="V66" s="172"/>
      <c r="W66" s="172"/>
      <c r="X66" s="173"/>
      <c r="Y66" s="171">
        <v>1</v>
      </c>
      <c r="Z66" s="172"/>
      <c r="AA66" s="172">
        <v>3</v>
      </c>
      <c r="AB66" s="172"/>
      <c r="AC66" s="172"/>
      <c r="AD66" s="174"/>
      <c r="AE66" s="175">
        <f t="shared" si="16"/>
        <v>1</v>
      </c>
      <c r="AF66" s="83">
        <f t="shared" si="16"/>
        <v>0</v>
      </c>
      <c r="AG66" s="176">
        <f t="shared" si="16"/>
        <v>3</v>
      </c>
      <c r="AH66" s="8"/>
      <c r="AI66" s="8"/>
      <c r="AJ66" s="8"/>
      <c r="AK66" s="8"/>
    </row>
    <row r="67" spans="1:37" s="101" customFormat="1" ht="11.25" customHeight="1" x14ac:dyDescent="0.15">
      <c r="A67" s="788"/>
      <c r="B67" s="844"/>
      <c r="C67" s="455" t="s">
        <v>388</v>
      </c>
      <c r="D67" s="456"/>
      <c r="E67" s="457"/>
      <c r="F67" s="458"/>
      <c r="G67" s="378"/>
      <c r="H67" s="379"/>
      <c r="I67" s="379"/>
      <c r="J67" s="379"/>
      <c r="K67" s="379"/>
      <c r="L67" s="380"/>
      <c r="M67" s="201"/>
      <c r="N67" s="379"/>
      <c r="O67" s="379"/>
      <c r="P67" s="172"/>
      <c r="Q67" s="172"/>
      <c r="R67" s="174"/>
      <c r="S67" s="459"/>
      <c r="T67" s="172"/>
      <c r="U67" s="460"/>
      <c r="V67" s="837">
        <v>3</v>
      </c>
      <c r="W67" s="172"/>
      <c r="X67" s="836">
        <v>9</v>
      </c>
      <c r="Y67" s="838">
        <v>3</v>
      </c>
      <c r="Z67" s="172"/>
      <c r="AA67" s="837">
        <v>9</v>
      </c>
      <c r="AB67" s="172"/>
      <c r="AC67" s="172"/>
      <c r="AD67" s="174"/>
      <c r="AE67" s="175">
        <f t="shared" si="16"/>
        <v>6</v>
      </c>
      <c r="AF67" s="83">
        <f t="shared" si="16"/>
        <v>0</v>
      </c>
      <c r="AG67" s="176">
        <f t="shared" si="16"/>
        <v>18</v>
      </c>
      <c r="AH67" s="100"/>
      <c r="AI67" s="100"/>
      <c r="AJ67" s="100"/>
      <c r="AK67" s="100"/>
    </row>
    <row r="68" spans="1:37" s="101" customFormat="1" ht="11.25" customHeight="1" x14ac:dyDescent="0.15">
      <c r="A68" s="788"/>
      <c r="B68" s="844"/>
      <c r="C68" s="455" t="s">
        <v>389</v>
      </c>
      <c r="D68" s="456"/>
      <c r="E68" s="457"/>
      <c r="F68" s="458"/>
      <c r="G68" s="378"/>
      <c r="H68" s="379"/>
      <c r="I68" s="379"/>
      <c r="J68" s="379"/>
      <c r="K68" s="379"/>
      <c r="L68" s="380"/>
      <c r="M68" s="201"/>
      <c r="N68" s="379"/>
      <c r="O68" s="379"/>
      <c r="P68" s="172"/>
      <c r="Q68" s="172"/>
      <c r="R68" s="174"/>
      <c r="S68" s="459"/>
      <c r="T68" s="172"/>
      <c r="U68" s="460"/>
      <c r="V68" s="837"/>
      <c r="W68" s="172"/>
      <c r="X68" s="836"/>
      <c r="Y68" s="838"/>
      <c r="Z68" s="172"/>
      <c r="AA68" s="837"/>
      <c r="AB68" s="172"/>
      <c r="AC68" s="172"/>
      <c r="AD68" s="174"/>
      <c r="AE68" s="175">
        <f t="shared" si="16"/>
        <v>0</v>
      </c>
      <c r="AF68" s="83">
        <f t="shared" si="16"/>
        <v>0</v>
      </c>
      <c r="AG68" s="176">
        <f t="shared" si="16"/>
        <v>0</v>
      </c>
      <c r="AH68" s="100"/>
      <c r="AI68" s="100"/>
      <c r="AJ68" s="100"/>
      <c r="AK68" s="100"/>
    </row>
    <row r="69" spans="1:37" s="9" customFormat="1" ht="11.25" customHeight="1" x14ac:dyDescent="0.15">
      <c r="A69" s="788"/>
      <c r="B69" s="844"/>
      <c r="C69" s="448" t="s">
        <v>390</v>
      </c>
      <c r="D69" s="456"/>
      <c r="E69" s="457"/>
      <c r="F69" s="458"/>
      <c r="G69" s="378"/>
      <c r="H69" s="379"/>
      <c r="I69" s="379"/>
      <c r="J69" s="379"/>
      <c r="K69" s="379"/>
      <c r="L69" s="380"/>
      <c r="M69" s="201"/>
      <c r="N69" s="379"/>
      <c r="O69" s="379"/>
      <c r="P69" s="172"/>
      <c r="Q69" s="172"/>
      <c r="R69" s="174"/>
      <c r="S69" s="177"/>
      <c r="T69" s="172"/>
      <c r="U69" s="172"/>
      <c r="V69" s="172"/>
      <c r="W69" s="172"/>
      <c r="X69" s="173"/>
      <c r="Y69" s="171">
        <v>1</v>
      </c>
      <c r="Z69" s="172">
        <v>1</v>
      </c>
      <c r="AA69" s="172"/>
      <c r="AB69" s="172"/>
      <c r="AC69" s="172"/>
      <c r="AD69" s="174"/>
      <c r="AE69" s="175">
        <f t="shared" si="16"/>
        <v>1</v>
      </c>
      <c r="AF69" s="83">
        <f t="shared" si="16"/>
        <v>1</v>
      </c>
      <c r="AG69" s="176">
        <f t="shared" si="16"/>
        <v>0</v>
      </c>
      <c r="AH69" s="8"/>
      <c r="AI69" s="8"/>
      <c r="AJ69" s="8"/>
      <c r="AK69" s="8"/>
    </row>
    <row r="70" spans="1:37" s="9" customFormat="1" ht="11.25" customHeight="1" x14ac:dyDescent="0.15">
      <c r="A70" s="788"/>
      <c r="B70" s="844"/>
      <c r="C70" s="455" t="s">
        <v>391</v>
      </c>
      <c r="D70" s="456"/>
      <c r="E70" s="457"/>
      <c r="F70" s="458"/>
      <c r="G70" s="378"/>
      <c r="H70" s="379"/>
      <c r="I70" s="379"/>
      <c r="J70" s="379"/>
      <c r="K70" s="379"/>
      <c r="L70" s="380"/>
      <c r="M70" s="201"/>
      <c r="N70" s="379"/>
      <c r="O70" s="379"/>
      <c r="P70" s="172"/>
      <c r="Q70" s="172"/>
      <c r="R70" s="174"/>
      <c r="S70" s="177"/>
      <c r="T70" s="172"/>
      <c r="U70" s="172"/>
      <c r="V70" s="172"/>
      <c r="W70" s="172"/>
      <c r="X70" s="174"/>
      <c r="Y70" s="177"/>
      <c r="Z70" s="172"/>
      <c r="AA70" s="172"/>
      <c r="AB70" s="461">
        <v>3</v>
      </c>
      <c r="AC70" s="461"/>
      <c r="AD70" s="462">
        <v>9</v>
      </c>
      <c r="AE70" s="175">
        <f t="shared" si="16"/>
        <v>3</v>
      </c>
      <c r="AF70" s="83">
        <f t="shared" si="16"/>
        <v>0</v>
      </c>
      <c r="AG70" s="176">
        <f t="shared" si="16"/>
        <v>9</v>
      </c>
      <c r="AH70" s="8"/>
      <c r="AI70" s="8"/>
      <c r="AJ70" s="8"/>
      <c r="AK70" s="8"/>
    </row>
    <row r="71" spans="1:37" s="9" customFormat="1" ht="11.25" customHeight="1" x14ac:dyDescent="0.15">
      <c r="A71" s="788"/>
      <c r="B71" s="844"/>
      <c r="C71" s="455" t="s">
        <v>392</v>
      </c>
      <c r="D71" s="456"/>
      <c r="E71" s="457"/>
      <c r="F71" s="458" t="s">
        <v>378</v>
      </c>
      <c r="G71" s="378"/>
      <c r="H71" s="379"/>
      <c r="I71" s="379"/>
      <c r="J71" s="379"/>
      <c r="K71" s="379"/>
      <c r="L71" s="380"/>
      <c r="M71" s="201"/>
      <c r="N71" s="379"/>
      <c r="O71" s="379"/>
      <c r="P71" s="379"/>
      <c r="Q71" s="379"/>
      <c r="R71" s="380"/>
      <c r="S71" s="379"/>
      <c r="T71" s="379"/>
      <c r="U71" s="379"/>
      <c r="V71" s="379"/>
      <c r="W71" s="379"/>
      <c r="X71" s="185"/>
      <c r="Y71" s="378"/>
      <c r="Z71" s="379"/>
      <c r="AA71" s="379"/>
      <c r="AB71" s="379">
        <v>1</v>
      </c>
      <c r="AC71" s="379">
        <v>1</v>
      </c>
      <c r="AD71" s="380"/>
      <c r="AE71" s="175">
        <f t="shared" si="16"/>
        <v>1</v>
      </c>
      <c r="AF71" s="83">
        <f t="shared" si="16"/>
        <v>1</v>
      </c>
      <c r="AG71" s="176">
        <f t="shared" si="16"/>
        <v>0</v>
      </c>
      <c r="AH71" s="8"/>
      <c r="AI71" s="8"/>
      <c r="AJ71" s="8"/>
      <c r="AK71" s="8"/>
    </row>
    <row r="72" spans="1:37" s="9" customFormat="1" ht="11.25" customHeight="1" x14ac:dyDescent="0.15">
      <c r="A72" s="788"/>
      <c r="B72" s="844"/>
      <c r="C72" s="455" t="s">
        <v>393</v>
      </c>
      <c r="D72" s="456"/>
      <c r="E72" s="457"/>
      <c r="F72" s="463"/>
      <c r="G72" s="378"/>
      <c r="H72" s="379"/>
      <c r="I72" s="379"/>
      <c r="J72" s="379"/>
      <c r="K72" s="379"/>
      <c r="L72" s="380"/>
      <c r="M72" s="201"/>
      <c r="N72" s="379"/>
      <c r="O72" s="379"/>
      <c r="P72" s="379"/>
      <c r="Q72" s="379"/>
      <c r="R72" s="380"/>
      <c r="S72" s="379"/>
      <c r="T72" s="379"/>
      <c r="U72" s="379"/>
      <c r="V72" s="379"/>
      <c r="W72" s="379"/>
      <c r="X72" s="185"/>
      <c r="Y72" s="378"/>
      <c r="Z72" s="379"/>
      <c r="AA72" s="379"/>
      <c r="AB72" s="379">
        <v>0</v>
      </c>
      <c r="AC72" s="379"/>
      <c r="AD72" s="380"/>
      <c r="AE72" s="191" t="s">
        <v>38</v>
      </c>
      <c r="AF72" s="44">
        <f t="shared" ref="AF72:AG73" si="17">H72+K72+N72+Q72+T72+W72+Z72+AC72</f>
        <v>0</v>
      </c>
      <c r="AG72" s="192">
        <f t="shared" si="17"/>
        <v>0</v>
      </c>
      <c r="AH72" s="8"/>
      <c r="AI72" s="8"/>
      <c r="AJ72" s="8"/>
      <c r="AK72" s="8"/>
    </row>
    <row r="73" spans="1:37" s="9" customFormat="1" ht="11.25" customHeight="1" x14ac:dyDescent="0.15">
      <c r="A73" s="788"/>
      <c r="B73" s="845"/>
      <c r="C73" s="405" t="s">
        <v>39</v>
      </c>
      <c r="D73" s="60"/>
      <c r="E73" s="61"/>
      <c r="F73" s="377"/>
      <c r="G73" s="62">
        <f t="shared" ref="G73:AD73" si="18">SUM(G49:G72)</f>
        <v>2</v>
      </c>
      <c r="H73" s="63">
        <f t="shared" si="18"/>
        <v>2</v>
      </c>
      <c r="I73" s="63">
        <f t="shared" si="18"/>
        <v>0</v>
      </c>
      <c r="J73" s="63">
        <f t="shared" si="18"/>
        <v>3</v>
      </c>
      <c r="K73" s="63">
        <f t="shared" si="18"/>
        <v>2</v>
      </c>
      <c r="L73" s="65">
        <f t="shared" si="18"/>
        <v>2</v>
      </c>
      <c r="M73" s="66">
        <f t="shared" si="18"/>
        <v>6</v>
      </c>
      <c r="N73" s="63">
        <f t="shared" si="18"/>
        <v>3</v>
      </c>
      <c r="O73" s="63">
        <f t="shared" si="18"/>
        <v>6</v>
      </c>
      <c r="P73" s="63">
        <f t="shared" si="18"/>
        <v>3</v>
      </c>
      <c r="Q73" s="63">
        <f t="shared" si="18"/>
        <v>3</v>
      </c>
      <c r="R73" s="65">
        <f t="shared" si="18"/>
        <v>0</v>
      </c>
      <c r="S73" s="66">
        <f t="shared" si="18"/>
        <v>16</v>
      </c>
      <c r="T73" s="63">
        <f t="shared" si="18"/>
        <v>9</v>
      </c>
      <c r="U73" s="63">
        <f t="shared" si="18"/>
        <v>20</v>
      </c>
      <c r="V73" s="63">
        <f t="shared" si="18"/>
        <v>17</v>
      </c>
      <c r="W73" s="63">
        <f t="shared" si="18"/>
        <v>7</v>
      </c>
      <c r="X73" s="64">
        <f t="shared" si="18"/>
        <v>29</v>
      </c>
      <c r="Y73" s="62">
        <f t="shared" si="18"/>
        <v>15</v>
      </c>
      <c r="Z73" s="63">
        <f t="shared" si="18"/>
        <v>8</v>
      </c>
      <c r="AA73" s="63">
        <f t="shared" si="18"/>
        <v>20</v>
      </c>
      <c r="AB73" s="63">
        <f t="shared" si="18"/>
        <v>12</v>
      </c>
      <c r="AC73" s="63">
        <f t="shared" si="18"/>
        <v>8</v>
      </c>
      <c r="AD73" s="65">
        <f t="shared" si="18"/>
        <v>11</v>
      </c>
      <c r="AE73" s="203">
        <f t="shared" ref="AE73:AG88" si="19">G73+J73+M73+P73+S73+V73+Y73+AB73</f>
        <v>74</v>
      </c>
      <c r="AF73" s="63">
        <f t="shared" si="19"/>
        <v>42</v>
      </c>
      <c r="AG73" s="204">
        <f t="shared" si="17"/>
        <v>88</v>
      </c>
      <c r="AH73" s="8"/>
      <c r="AI73" s="8"/>
      <c r="AJ73" s="8"/>
      <c r="AK73" s="8"/>
    </row>
    <row r="74" spans="1:37" s="138" customFormat="1" ht="11.25" customHeight="1" x14ac:dyDescent="0.15">
      <c r="A74" s="788"/>
      <c r="B74" s="839" t="s">
        <v>394</v>
      </c>
      <c r="C74" s="464" t="s">
        <v>395</v>
      </c>
      <c r="D74" s="465"/>
      <c r="E74" s="466"/>
      <c r="F74" s="467"/>
      <c r="G74" s="468"/>
      <c r="H74" s="469"/>
      <c r="I74" s="469"/>
      <c r="J74" s="469">
        <v>1</v>
      </c>
      <c r="K74" s="469">
        <v>1</v>
      </c>
      <c r="L74" s="470"/>
      <c r="M74" s="471"/>
      <c r="N74" s="471"/>
      <c r="O74" s="469"/>
      <c r="P74" s="469"/>
      <c r="Q74" s="469"/>
      <c r="R74" s="470"/>
      <c r="S74" s="469"/>
      <c r="T74" s="469"/>
      <c r="U74" s="469"/>
      <c r="V74" s="469"/>
      <c r="W74" s="469"/>
      <c r="X74" s="472"/>
      <c r="Y74" s="468"/>
      <c r="Z74" s="469"/>
      <c r="AA74" s="469"/>
      <c r="AB74" s="469"/>
      <c r="AC74" s="469"/>
      <c r="AD74" s="470"/>
      <c r="AE74" s="110">
        <f t="shared" si="19"/>
        <v>1</v>
      </c>
      <c r="AF74" s="111">
        <f t="shared" si="19"/>
        <v>1</v>
      </c>
      <c r="AG74" s="115">
        <f>I74+L74+O74+R74+U74+X74+AA74+AD74</f>
        <v>0</v>
      </c>
      <c r="AH74" s="831"/>
      <c r="AI74" s="831"/>
      <c r="AJ74" s="137"/>
      <c r="AK74" s="137"/>
    </row>
    <row r="75" spans="1:37" s="9" customFormat="1" ht="11.25" customHeight="1" x14ac:dyDescent="0.15">
      <c r="A75" s="788"/>
      <c r="B75" s="839"/>
      <c r="C75" s="473" t="s">
        <v>396</v>
      </c>
      <c r="D75" s="408"/>
      <c r="E75" s="409"/>
      <c r="F75" s="410"/>
      <c r="G75" s="72"/>
      <c r="H75" s="73"/>
      <c r="I75" s="73"/>
      <c r="J75" s="73">
        <v>2</v>
      </c>
      <c r="K75" s="73">
        <v>2</v>
      </c>
      <c r="L75" s="75"/>
      <c r="M75" s="76"/>
      <c r="N75" s="76"/>
      <c r="O75" s="73"/>
      <c r="P75" s="73"/>
      <c r="Q75" s="73"/>
      <c r="R75" s="75"/>
      <c r="S75" s="73"/>
      <c r="T75" s="73"/>
      <c r="U75" s="73"/>
      <c r="V75" s="73"/>
      <c r="W75" s="73"/>
      <c r="X75" s="74"/>
      <c r="Y75" s="72"/>
      <c r="Z75" s="73"/>
      <c r="AA75" s="73"/>
      <c r="AB75" s="73"/>
      <c r="AC75" s="73"/>
      <c r="AD75" s="75"/>
      <c r="AE75" s="43">
        <f t="shared" si="19"/>
        <v>2</v>
      </c>
      <c r="AF75" s="44">
        <f t="shared" si="19"/>
        <v>2</v>
      </c>
      <c r="AG75" s="47">
        <f>I75+L75+O75+R75+U75+X75+AA75+AD75</f>
        <v>0</v>
      </c>
      <c r="AH75" s="8"/>
      <c r="AI75" s="8"/>
      <c r="AJ75" s="8"/>
      <c r="AK75" s="8"/>
    </row>
    <row r="76" spans="1:37" s="9" customFormat="1" ht="11.25" customHeight="1" x14ac:dyDescent="0.15">
      <c r="A76" s="788"/>
      <c r="B76" s="839"/>
      <c r="C76" s="473" t="s">
        <v>397</v>
      </c>
      <c r="D76" s="408"/>
      <c r="E76" s="409"/>
      <c r="F76" s="410"/>
      <c r="G76" s="72"/>
      <c r="H76" s="73"/>
      <c r="I76" s="73"/>
      <c r="J76" s="73"/>
      <c r="K76" s="73"/>
      <c r="L76" s="75"/>
      <c r="M76" s="76"/>
      <c r="N76" s="73"/>
      <c r="O76" s="73"/>
      <c r="P76" s="73">
        <v>2</v>
      </c>
      <c r="Q76" s="73">
        <v>2</v>
      </c>
      <c r="R76" s="75"/>
      <c r="S76" s="76"/>
      <c r="T76" s="73"/>
      <c r="U76" s="73"/>
      <c r="V76" s="73"/>
      <c r="W76" s="73"/>
      <c r="X76" s="74"/>
      <c r="Y76" s="72"/>
      <c r="Z76" s="73"/>
      <c r="AA76" s="73"/>
      <c r="AB76" s="73"/>
      <c r="AC76" s="73"/>
      <c r="AD76" s="74"/>
      <c r="AE76" s="43">
        <f t="shared" si="19"/>
        <v>2</v>
      </c>
      <c r="AF76" s="44">
        <f t="shared" si="19"/>
        <v>2</v>
      </c>
      <c r="AG76" s="47">
        <f t="shared" si="19"/>
        <v>0</v>
      </c>
      <c r="AH76" s="8"/>
      <c r="AI76" s="8"/>
      <c r="AJ76" s="8"/>
      <c r="AK76" s="8"/>
    </row>
    <row r="77" spans="1:37" s="9" customFormat="1" ht="11.25" customHeight="1" x14ac:dyDescent="0.15">
      <c r="A77" s="788"/>
      <c r="B77" s="839"/>
      <c r="C77" s="473" t="s">
        <v>398</v>
      </c>
      <c r="D77" s="408"/>
      <c r="E77" s="409"/>
      <c r="F77" s="410"/>
      <c r="G77" s="72"/>
      <c r="H77" s="73"/>
      <c r="I77" s="73"/>
      <c r="J77" s="73"/>
      <c r="K77" s="73"/>
      <c r="L77" s="75"/>
      <c r="M77" s="76"/>
      <c r="N77" s="73"/>
      <c r="O77" s="73"/>
      <c r="P77" s="73">
        <v>1</v>
      </c>
      <c r="Q77" s="73">
        <v>1</v>
      </c>
      <c r="R77" s="75"/>
      <c r="S77" s="76"/>
      <c r="T77" s="73"/>
      <c r="U77" s="73"/>
      <c r="V77" s="73"/>
      <c r="W77" s="73"/>
      <c r="X77" s="74"/>
      <c r="Y77" s="72"/>
      <c r="Z77" s="73"/>
      <c r="AA77" s="73"/>
      <c r="AB77" s="73"/>
      <c r="AC77" s="73"/>
      <c r="AD77" s="74"/>
      <c r="AE77" s="43">
        <f t="shared" si="19"/>
        <v>1</v>
      </c>
      <c r="AF77" s="44">
        <f t="shared" si="19"/>
        <v>1</v>
      </c>
      <c r="AG77" s="47">
        <f t="shared" si="19"/>
        <v>0</v>
      </c>
      <c r="AH77" s="8"/>
      <c r="AI77" s="8"/>
      <c r="AJ77" s="8"/>
      <c r="AK77" s="8"/>
    </row>
    <row r="78" spans="1:37" s="9" customFormat="1" ht="11.25" customHeight="1" x14ac:dyDescent="0.15">
      <c r="A78" s="788"/>
      <c r="B78" s="839"/>
      <c r="C78" s="407" t="s">
        <v>399</v>
      </c>
      <c r="D78" s="408"/>
      <c r="E78" s="409"/>
      <c r="F78" s="410"/>
      <c r="G78" s="72"/>
      <c r="H78" s="73"/>
      <c r="I78" s="73"/>
      <c r="J78" s="73"/>
      <c r="K78" s="73"/>
      <c r="L78" s="75"/>
      <c r="M78" s="76"/>
      <c r="N78" s="73"/>
      <c r="O78" s="73"/>
      <c r="P78" s="73"/>
      <c r="Q78" s="73"/>
      <c r="R78" s="75"/>
      <c r="S78" s="76"/>
      <c r="T78" s="73"/>
      <c r="U78" s="73"/>
      <c r="V78" s="73"/>
      <c r="W78" s="73"/>
      <c r="X78" s="74"/>
      <c r="Y78" s="357">
        <v>2</v>
      </c>
      <c r="Z78" s="358">
        <v>2</v>
      </c>
      <c r="AA78" s="474"/>
      <c r="AB78" s="73"/>
      <c r="AC78" s="73"/>
      <c r="AD78" s="74"/>
      <c r="AE78" s="43">
        <f t="shared" si="19"/>
        <v>2</v>
      </c>
      <c r="AF78" s="44">
        <f t="shared" si="19"/>
        <v>2</v>
      </c>
      <c r="AG78" s="47">
        <f t="shared" si="19"/>
        <v>0</v>
      </c>
      <c r="AH78" s="823"/>
      <c r="AI78" s="823"/>
      <c r="AJ78" s="8"/>
      <c r="AK78" s="8"/>
    </row>
    <row r="79" spans="1:37" s="9" customFormat="1" ht="11.25" customHeight="1" x14ac:dyDescent="0.15">
      <c r="A79" s="788"/>
      <c r="B79" s="839"/>
      <c r="C79" s="407" t="s">
        <v>400</v>
      </c>
      <c r="D79" s="408"/>
      <c r="E79" s="409"/>
      <c r="F79" s="410"/>
      <c r="G79" s="72"/>
      <c r="H79" s="73"/>
      <c r="I79" s="73"/>
      <c r="J79" s="73"/>
      <c r="K79" s="73"/>
      <c r="L79" s="75"/>
      <c r="M79" s="76"/>
      <c r="N79" s="73"/>
      <c r="O79" s="73"/>
      <c r="P79" s="73"/>
      <c r="Q79" s="73"/>
      <c r="R79" s="75"/>
      <c r="S79" s="76"/>
      <c r="T79" s="73"/>
      <c r="U79" s="73"/>
      <c r="V79" s="73"/>
      <c r="W79" s="73"/>
      <c r="X79" s="74"/>
      <c r="Y79" s="72"/>
      <c r="Z79" s="73"/>
      <c r="AA79" s="73"/>
      <c r="AB79" s="73">
        <v>1</v>
      </c>
      <c r="AC79" s="73">
        <v>1</v>
      </c>
      <c r="AD79" s="74"/>
      <c r="AE79" s="43">
        <f t="shared" si="19"/>
        <v>1</v>
      </c>
      <c r="AF79" s="44">
        <f t="shared" si="19"/>
        <v>1</v>
      </c>
      <c r="AG79" s="47">
        <f t="shared" si="19"/>
        <v>0</v>
      </c>
      <c r="AH79" s="8"/>
      <c r="AI79" s="8"/>
      <c r="AJ79" s="8"/>
      <c r="AK79" s="8"/>
    </row>
    <row r="80" spans="1:37" s="9" customFormat="1" ht="11.25" customHeight="1" x14ac:dyDescent="0.15">
      <c r="A80" s="788"/>
      <c r="B80" s="839"/>
      <c r="C80" s="475" t="s">
        <v>401</v>
      </c>
      <c r="D80" s="408"/>
      <c r="E80" s="409"/>
      <c r="F80" s="410"/>
      <c r="G80" s="72"/>
      <c r="H80" s="73"/>
      <c r="I80" s="73"/>
      <c r="J80" s="73"/>
      <c r="K80" s="73"/>
      <c r="L80" s="75"/>
      <c r="M80" s="76"/>
      <c r="N80" s="73"/>
      <c r="O80" s="73"/>
      <c r="P80" s="73"/>
      <c r="Q80" s="73"/>
      <c r="R80" s="75"/>
      <c r="S80" s="76"/>
      <c r="T80" s="73"/>
      <c r="U80" s="73"/>
      <c r="V80" s="73"/>
      <c r="W80" s="73"/>
      <c r="X80" s="74"/>
      <c r="Y80" s="72"/>
      <c r="Z80" s="73"/>
      <c r="AA80" s="73"/>
      <c r="AB80" s="73">
        <v>1</v>
      </c>
      <c r="AC80" s="73">
        <v>1</v>
      </c>
      <c r="AD80" s="75"/>
      <c r="AE80" s="43">
        <f t="shared" si="19"/>
        <v>1</v>
      </c>
      <c r="AF80" s="44">
        <f t="shared" si="19"/>
        <v>1</v>
      </c>
      <c r="AG80" s="47">
        <f t="shared" si="19"/>
        <v>0</v>
      </c>
      <c r="AH80" s="8"/>
      <c r="AI80" s="8"/>
      <c r="AJ80" s="8"/>
      <c r="AK80" s="8"/>
    </row>
    <row r="81" spans="1:37" s="9" customFormat="1" ht="11.25" customHeight="1" x14ac:dyDescent="0.15">
      <c r="A81" s="788"/>
      <c r="B81" s="839"/>
      <c r="C81" s="437" t="s">
        <v>402</v>
      </c>
      <c r="D81" s="438"/>
      <c r="E81" s="439"/>
      <c r="F81" s="440"/>
      <c r="G81" s="149"/>
      <c r="H81" s="150"/>
      <c r="I81" s="150"/>
      <c r="J81" s="150"/>
      <c r="K81" s="150"/>
      <c r="L81" s="153"/>
      <c r="M81" s="152"/>
      <c r="N81" s="150"/>
      <c r="O81" s="150"/>
      <c r="P81" s="150">
        <v>1</v>
      </c>
      <c r="Q81" s="150">
        <v>1</v>
      </c>
      <c r="R81" s="153"/>
      <c r="S81" s="152"/>
      <c r="T81" s="150"/>
      <c r="U81" s="150"/>
      <c r="V81" s="150"/>
      <c r="W81" s="150"/>
      <c r="X81" s="151"/>
      <c r="Y81" s="149"/>
      <c r="Z81" s="150"/>
      <c r="AA81" s="150"/>
      <c r="AB81" s="150"/>
      <c r="AC81" s="150"/>
      <c r="AD81" s="151"/>
      <c r="AE81" s="43">
        <f t="shared" si="19"/>
        <v>1</v>
      </c>
      <c r="AF81" s="44">
        <f t="shared" si="19"/>
        <v>1</v>
      </c>
      <c r="AG81" s="47">
        <f t="shared" si="19"/>
        <v>0</v>
      </c>
      <c r="AH81" s="8"/>
      <c r="AI81" s="8"/>
      <c r="AJ81" s="8"/>
      <c r="AK81" s="8"/>
    </row>
    <row r="82" spans="1:37" s="9" customFormat="1" ht="11.25" customHeight="1" x14ac:dyDescent="0.15">
      <c r="A82" s="788"/>
      <c r="B82" s="839"/>
      <c r="C82" s="437" t="s">
        <v>403</v>
      </c>
      <c r="D82" s="438"/>
      <c r="E82" s="439"/>
      <c r="F82" s="440"/>
      <c r="G82" s="149"/>
      <c r="H82" s="150"/>
      <c r="I82" s="150"/>
      <c r="J82" s="150"/>
      <c r="K82" s="150"/>
      <c r="L82" s="153"/>
      <c r="M82" s="152"/>
      <c r="N82" s="150"/>
      <c r="O82" s="150"/>
      <c r="P82" s="150"/>
      <c r="Q82" s="150"/>
      <c r="R82" s="153"/>
      <c r="S82" s="152"/>
      <c r="T82" s="150"/>
      <c r="U82" s="150"/>
      <c r="V82" s="150"/>
      <c r="W82" s="150"/>
      <c r="X82" s="151"/>
      <c r="Y82" s="149"/>
      <c r="Z82" s="150"/>
      <c r="AA82" s="150"/>
      <c r="AB82" s="150">
        <v>1</v>
      </c>
      <c r="AC82" s="150">
        <v>1</v>
      </c>
      <c r="AD82" s="151"/>
      <c r="AE82" s="43">
        <f t="shared" si="19"/>
        <v>1</v>
      </c>
      <c r="AF82" s="44">
        <f t="shared" si="19"/>
        <v>1</v>
      </c>
      <c r="AG82" s="47">
        <f t="shared" si="19"/>
        <v>0</v>
      </c>
      <c r="AH82" s="8"/>
      <c r="AI82" s="8"/>
      <c r="AJ82" s="8"/>
      <c r="AK82" s="8"/>
    </row>
    <row r="83" spans="1:37" s="9" customFormat="1" ht="11.25" customHeight="1" x14ac:dyDescent="0.15">
      <c r="A83" s="788"/>
      <c r="B83" s="839"/>
      <c r="C83" s="405" t="s">
        <v>39</v>
      </c>
      <c r="D83" s="60"/>
      <c r="E83" s="61"/>
      <c r="F83" s="377"/>
      <c r="G83" s="62">
        <f t="shared" ref="G83:AA83" si="20">SUM(G74:G82)</f>
        <v>0</v>
      </c>
      <c r="H83" s="63">
        <f t="shared" si="20"/>
        <v>0</v>
      </c>
      <c r="I83" s="63">
        <f t="shared" si="20"/>
        <v>0</v>
      </c>
      <c r="J83" s="63">
        <f t="shared" si="20"/>
        <v>3</v>
      </c>
      <c r="K83" s="63">
        <f t="shared" si="20"/>
        <v>3</v>
      </c>
      <c r="L83" s="65">
        <f t="shared" si="20"/>
        <v>0</v>
      </c>
      <c r="M83" s="66">
        <f t="shared" si="20"/>
        <v>0</v>
      </c>
      <c r="N83" s="63">
        <f t="shared" si="20"/>
        <v>0</v>
      </c>
      <c r="O83" s="63">
        <f t="shared" si="20"/>
        <v>0</v>
      </c>
      <c r="P83" s="63">
        <f t="shared" si="20"/>
        <v>4</v>
      </c>
      <c r="Q83" s="63">
        <f t="shared" si="20"/>
        <v>4</v>
      </c>
      <c r="R83" s="65">
        <f t="shared" si="20"/>
        <v>0</v>
      </c>
      <c r="S83" s="66">
        <f t="shared" si="20"/>
        <v>0</v>
      </c>
      <c r="T83" s="63">
        <f t="shared" si="20"/>
        <v>0</v>
      </c>
      <c r="U83" s="63">
        <f t="shared" si="20"/>
        <v>0</v>
      </c>
      <c r="V83" s="63">
        <f t="shared" si="20"/>
        <v>0</v>
      </c>
      <c r="W83" s="63">
        <f t="shared" si="20"/>
        <v>0</v>
      </c>
      <c r="X83" s="64">
        <f>SUM(X74:X82)</f>
        <v>0</v>
      </c>
      <c r="Y83" s="62">
        <f>SUM(Y74:Y82)</f>
        <v>2</v>
      </c>
      <c r="Z83" s="63">
        <f>SUM(Z74:Z82)</f>
        <v>2</v>
      </c>
      <c r="AA83" s="63">
        <f t="shared" si="20"/>
        <v>0</v>
      </c>
      <c r="AB83" s="63">
        <f>SUM(AB74:AB82)</f>
        <v>3</v>
      </c>
      <c r="AC83" s="63">
        <f>SUM(AC74:AC82)</f>
        <v>3</v>
      </c>
      <c r="AD83" s="65">
        <f>SUM(AD74:AD82)</f>
        <v>0</v>
      </c>
      <c r="AE83" s="62">
        <f>G83+J83+M83+P83+S83+V83+Y83+AB83</f>
        <v>12</v>
      </c>
      <c r="AF83" s="63">
        <f>H83+K83+N83+Q83+T83+W83+Z83+AC83</f>
        <v>12</v>
      </c>
      <c r="AG83" s="67">
        <f t="shared" si="19"/>
        <v>0</v>
      </c>
      <c r="AH83" s="8"/>
      <c r="AI83" s="8"/>
      <c r="AJ83" s="8"/>
      <c r="AK83" s="8"/>
    </row>
    <row r="84" spans="1:37" s="9" customFormat="1" ht="11.25" customHeight="1" x14ac:dyDescent="0.15">
      <c r="A84" s="789"/>
      <c r="B84" s="784" t="s">
        <v>144</v>
      </c>
      <c r="C84" s="832"/>
      <c r="D84" s="217"/>
      <c r="E84" s="218"/>
      <c r="F84" s="476"/>
      <c r="G84" s="219">
        <f>G73+G83</f>
        <v>2</v>
      </c>
      <c r="H84" s="220">
        <f t="shared" ref="H84:AD84" si="21">H73+H83</f>
        <v>2</v>
      </c>
      <c r="I84" s="220">
        <f t="shared" si="21"/>
        <v>0</v>
      </c>
      <c r="J84" s="220">
        <f t="shared" si="21"/>
        <v>6</v>
      </c>
      <c r="K84" s="220">
        <f t="shared" si="21"/>
        <v>5</v>
      </c>
      <c r="L84" s="222">
        <f t="shared" si="21"/>
        <v>2</v>
      </c>
      <c r="M84" s="223">
        <f t="shared" si="21"/>
        <v>6</v>
      </c>
      <c r="N84" s="220">
        <f t="shared" si="21"/>
        <v>3</v>
      </c>
      <c r="O84" s="220">
        <f t="shared" si="21"/>
        <v>6</v>
      </c>
      <c r="P84" s="220">
        <f t="shared" si="21"/>
        <v>7</v>
      </c>
      <c r="Q84" s="220">
        <f t="shared" si="21"/>
        <v>7</v>
      </c>
      <c r="R84" s="221">
        <f t="shared" si="21"/>
        <v>0</v>
      </c>
      <c r="S84" s="219">
        <f t="shared" si="21"/>
        <v>16</v>
      </c>
      <c r="T84" s="220">
        <f t="shared" si="21"/>
        <v>9</v>
      </c>
      <c r="U84" s="220">
        <f t="shared" si="21"/>
        <v>20</v>
      </c>
      <c r="V84" s="220">
        <f t="shared" si="21"/>
        <v>17</v>
      </c>
      <c r="W84" s="220">
        <f t="shared" si="21"/>
        <v>7</v>
      </c>
      <c r="X84" s="222">
        <f t="shared" si="21"/>
        <v>29</v>
      </c>
      <c r="Y84" s="223">
        <f t="shared" si="21"/>
        <v>17</v>
      </c>
      <c r="Z84" s="220">
        <f t="shared" si="21"/>
        <v>10</v>
      </c>
      <c r="AA84" s="220">
        <f t="shared" si="21"/>
        <v>20</v>
      </c>
      <c r="AB84" s="220">
        <f t="shared" si="21"/>
        <v>15</v>
      </c>
      <c r="AC84" s="220">
        <f t="shared" si="21"/>
        <v>11</v>
      </c>
      <c r="AD84" s="222">
        <f t="shared" si="21"/>
        <v>11</v>
      </c>
      <c r="AE84" s="219">
        <f>G84+J84+M84+P84+S84+V84+Y84+AB84</f>
        <v>86</v>
      </c>
      <c r="AF84" s="220">
        <f>H84+K84+N84+Q84+T84+W84+Z84+AC84</f>
        <v>54</v>
      </c>
      <c r="AG84" s="224">
        <f t="shared" si="19"/>
        <v>88</v>
      </c>
      <c r="AH84" s="8"/>
      <c r="AI84" s="8"/>
      <c r="AJ84" s="8"/>
      <c r="AK84" s="8"/>
    </row>
    <row r="85" spans="1:37" s="9" customFormat="1" ht="11.25" customHeight="1" x14ac:dyDescent="0.15">
      <c r="A85" s="797" t="s">
        <v>404</v>
      </c>
      <c r="B85" s="833"/>
      <c r="C85" s="394" t="s">
        <v>405</v>
      </c>
      <c r="D85" s="395"/>
      <c r="E85" s="396"/>
      <c r="F85" s="397"/>
      <c r="G85" s="226"/>
      <c r="H85" s="227"/>
      <c r="I85" s="227"/>
      <c r="J85" s="227"/>
      <c r="K85" s="227"/>
      <c r="L85" s="229"/>
      <c r="M85" s="477">
        <v>2</v>
      </c>
      <c r="N85" s="227">
        <v>2</v>
      </c>
      <c r="O85" s="227"/>
      <c r="P85" s="227"/>
      <c r="Q85" s="227"/>
      <c r="R85" s="229"/>
      <c r="S85" s="227"/>
      <c r="T85" s="227"/>
      <c r="U85" s="227"/>
      <c r="V85" s="227"/>
      <c r="W85" s="227"/>
      <c r="X85" s="229"/>
      <c r="Y85" s="68"/>
      <c r="Z85" s="34"/>
      <c r="AA85" s="34"/>
      <c r="AB85" s="34"/>
      <c r="AC85" s="34"/>
      <c r="AD85" s="35"/>
      <c r="AE85" s="36">
        <f>G85+J85+M85+P85+S85+V85+Y85+AB85</f>
        <v>2</v>
      </c>
      <c r="AF85" s="34">
        <f t="shared" si="19"/>
        <v>2</v>
      </c>
      <c r="AG85" s="38">
        <f t="shared" si="19"/>
        <v>0</v>
      </c>
      <c r="AH85" s="8"/>
      <c r="AI85" s="8"/>
      <c r="AJ85" s="8"/>
      <c r="AK85" s="8"/>
    </row>
    <row r="86" spans="1:37" s="9" customFormat="1" ht="11.25" customHeight="1" x14ac:dyDescent="0.15">
      <c r="A86" s="799"/>
      <c r="B86" s="834"/>
      <c r="C86" s="398" t="s">
        <v>406</v>
      </c>
      <c r="D86" s="399"/>
      <c r="E86" s="400"/>
      <c r="F86" s="401"/>
      <c r="G86" s="231"/>
      <c r="H86" s="232"/>
      <c r="I86" s="232"/>
      <c r="J86" s="232"/>
      <c r="K86" s="232"/>
      <c r="L86" s="234"/>
      <c r="M86" s="242">
        <v>2</v>
      </c>
      <c r="N86" s="232">
        <v>2</v>
      </c>
      <c r="O86" s="232"/>
      <c r="P86" s="232"/>
      <c r="Q86" s="232"/>
      <c r="R86" s="234"/>
      <c r="S86" s="232"/>
      <c r="T86" s="232"/>
      <c r="U86" s="232"/>
      <c r="V86" s="232"/>
      <c r="W86" s="232"/>
      <c r="X86" s="234"/>
      <c r="Y86" s="57"/>
      <c r="Z86" s="44"/>
      <c r="AA86" s="44"/>
      <c r="AB86" s="44"/>
      <c r="AC86" s="44"/>
      <c r="AD86" s="45"/>
      <c r="AE86" s="43">
        <f>G86+J86+M86+P86+S86+V86+Y86+AB86</f>
        <v>2</v>
      </c>
      <c r="AF86" s="44">
        <f t="shared" si="19"/>
        <v>2</v>
      </c>
      <c r="AG86" s="47">
        <f t="shared" si="19"/>
        <v>0</v>
      </c>
      <c r="AH86" s="8"/>
      <c r="AI86" s="8"/>
      <c r="AJ86" s="8"/>
      <c r="AK86" s="8"/>
    </row>
    <row r="87" spans="1:37" s="9" customFormat="1" ht="11.25" customHeight="1" x14ac:dyDescent="0.15">
      <c r="A87" s="799"/>
      <c r="B87" s="834"/>
      <c r="C87" s="398" t="s">
        <v>407</v>
      </c>
      <c r="D87" s="399"/>
      <c r="E87" s="400"/>
      <c r="F87" s="401"/>
      <c r="G87" s="231"/>
      <c r="H87" s="232"/>
      <c r="I87" s="232"/>
      <c r="J87" s="232"/>
      <c r="K87" s="232"/>
      <c r="L87" s="234"/>
      <c r="M87" s="242"/>
      <c r="N87" s="232"/>
      <c r="O87" s="232"/>
      <c r="P87" s="232">
        <v>2</v>
      </c>
      <c r="Q87" s="232">
        <v>2</v>
      </c>
      <c r="R87" s="234"/>
      <c r="S87" s="232"/>
      <c r="T87" s="232"/>
      <c r="U87" s="232"/>
      <c r="V87" s="232"/>
      <c r="W87" s="232"/>
      <c r="X87" s="234"/>
      <c r="Y87" s="57"/>
      <c r="Z87" s="44"/>
      <c r="AA87" s="44"/>
      <c r="AB87" s="44"/>
      <c r="AC87" s="44"/>
      <c r="AD87" s="45"/>
      <c r="AE87" s="43">
        <f t="shared" ref="AE87:AG95" si="22">G87+J87+M87+P87+S87+V87+Y87+AB87</f>
        <v>2</v>
      </c>
      <c r="AF87" s="44">
        <f t="shared" si="19"/>
        <v>2</v>
      </c>
      <c r="AG87" s="47">
        <f t="shared" si="19"/>
        <v>0</v>
      </c>
      <c r="AH87" s="8"/>
      <c r="AI87" s="8"/>
      <c r="AJ87" s="8"/>
      <c r="AK87" s="8"/>
    </row>
    <row r="88" spans="1:37" s="9" customFormat="1" ht="11.25" customHeight="1" x14ac:dyDescent="0.15">
      <c r="A88" s="799"/>
      <c r="B88" s="834"/>
      <c r="C88" s="398" t="s">
        <v>408</v>
      </c>
      <c r="D88" s="399"/>
      <c r="E88" s="400"/>
      <c r="F88" s="401"/>
      <c r="G88" s="231"/>
      <c r="H88" s="232"/>
      <c r="I88" s="232"/>
      <c r="J88" s="232"/>
      <c r="K88" s="232"/>
      <c r="L88" s="234"/>
      <c r="M88" s="242"/>
      <c r="N88" s="232"/>
      <c r="O88" s="232"/>
      <c r="P88" s="232">
        <v>2</v>
      </c>
      <c r="Q88" s="232">
        <v>2</v>
      </c>
      <c r="R88" s="234"/>
      <c r="S88" s="232"/>
      <c r="T88" s="232"/>
      <c r="U88" s="232"/>
      <c r="V88" s="232"/>
      <c r="W88" s="232"/>
      <c r="X88" s="234"/>
      <c r="Y88" s="57"/>
      <c r="Z88" s="44"/>
      <c r="AA88" s="44"/>
      <c r="AB88" s="44"/>
      <c r="AC88" s="44"/>
      <c r="AD88" s="45"/>
      <c r="AE88" s="43">
        <f t="shared" si="22"/>
        <v>2</v>
      </c>
      <c r="AF88" s="44">
        <f t="shared" si="19"/>
        <v>2</v>
      </c>
      <c r="AG88" s="47">
        <f t="shared" si="19"/>
        <v>0</v>
      </c>
      <c r="AH88" s="8"/>
      <c r="AI88" s="8"/>
      <c r="AJ88" s="8"/>
      <c r="AK88" s="8"/>
    </row>
    <row r="89" spans="1:37" s="9" customFormat="1" ht="11.25" customHeight="1" x14ac:dyDescent="0.15">
      <c r="A89" s="799"/>
      <c r="B89" s="834"/>
      <c r="C89" s="398" t="s">
        <v>409</v>
      </c>
      <c r="D89" s="399"/>
      <c r="E89" s="400"/>
      <c r="F89" s="401"/>
      <c r="G89" s="231"/>
      <c r="H89" s="232"/>
      <c r="I89" s="232"/>
      <c r="J89" s="232"/>
      <c r="K89" s="232"/>
      <c r="L89" s="234"/>
      <c r="M89" s="242"/>
      <c r="N89" s="232"/>
      <c r="O89" s="232"/>
      <c r="P89" s="232"/>
      <c r="Q89" s="232"/>
      <c r="R89" s="234"/>
      <c r="S89" s="232">
        <v>2</v>
      </c>
      <c r="T89" s="232">
        <v>2</v>
      </c>
      <c r="U89" s="232"/>
      <c r="V89" s="232"/>
      <c r="W89" s="232"/>
      <c r="X89" s="234"/>
      <c r="Y89" s="57"/>
      <c r="Z89" s="44"/>
      <c r="AA89" s="44"/>
      <c r="AB89" s="44"/>
      <c r="AC89" s="44"/>
      <c r="AD89" s="45"/>
      <c r="AE89" s="43">
        <f t="shared" si="22"/>
        <v>2</v>
      </c>
      <c r="AF89" s="44">
        <f t="shared" si="22"/>
        <v>2</v>
      </c>
      <c r="AG89" s="47">
        <f t="shared" si="22"/>
        <v>0</v>
      </c>
      <c r="AH89" s="8"/>
      <c r="AI89" s="8"/>
      <c r="AJ89" s="8"/>
      <c r="AK89" s="8"/>
    </row>
    <row r="90" spans="1:37" s="9" customFormat="1" ht="11.25" customHeight="1" x14ac:dyDescent="0.15">
      <c r="A90" s="799"/>
      <c r="B90" s="834"/>
      <c r="C90" s="398" t="s">
        <v>410</v>
      </c>
      <c r="D90" s="399"/>
      <c r="E90" s="400"/>
      <c r="F90" s="401"/>
      <c r="G90" s="231"/>
      <c r="H90" s="232"/>
      <c r="I90" s="232"/>
      <c r="J90" s="232"/>
      <c r="K90" s="232"/>
      <c r="L90" s="234"/>
      <c r="M90" s="242"/>
      <c r="N90" s="232"/>
      <c r="O90" s="232"/>
      <c r="P90" s="232"/>
      <c r="Q90" s="232"/>
      <c r="R90" s="234"/>
      <c r="S90" s="232">
        <v>2</v>
      </c>
      <c r="T90" s="232">
        <v>2</v>
      </c>
      <c r="U90" s="232"/>
      <c r="V90" s="232"/>
      <c r="W90" s="232"/>
      <c r="X90" s="234"/>
      <c r="Y90" s="57"/>
      <c r="Z90" s="44"/>
      <c r="AA90" s="44"/>
      <c r="AB90" s="44"/>
      <c r="AC90" s="44"/>
      <c r="AD90" s="45"/>
      <c r="AE90" s="43">
        <f t="shared" si="22"/>
        <v>2</v>
      </c>
      <c r="AF90" s="44">
        <f t="shared" si="22"/>
        <v>2</v>
      </c>
      <c r="AG90" s="47">
        <f t="shared" si="22"/>
        <v>0</v>
      </c>
      <c r="AH90" s="8"/>
      <c r="AI90" s="8"/>
      <c r="AJ90" s="8"/>
      <c r="AK90" s="8"/>
    </row>
    <row r="91" spans="1:37" s="9" customFormat="1" ht="11.25" customHeight="1" x14ac:dyDescent="0.15">
      <c r="A91" s="799"/>
      <c r="B91" s="834"/>
      <c r="C91" s="478" t="s">
        <v>411</v>
      </c>
      <c r="D91" s="399"/>
      <c r="E91" s="400"/>
      <c r="F91" s="401"/>
      <c r="G91" s="231"/>
      <c r="H91" s="232"/>
      <c r="I91" s="232"/>
      <c r="J91" s="232"/>
      <c r="K91" s="232"/>
      <c r="L91" s="234"/>
      <c r="M91" s="242"/>
      <c r="N91" s="232"/>
      <c r="O91" s="232"/>
      <c r="P91" s="232"/>
      <c r="Q91" s="232"/>
      <c r="R91" s="234"/>
      <c r="S91" s="232"/>
      <c r="T91" s="232"/>
      <c r="U91" s="232"/>
      <c r="V91" s="232">
        <v>2</v>
      </c>
      <c r="W91" s="232">
        <v>2</v>
      </c>
      <c r="X91" s="234"/>
      <c r="Y91" s="57"/>
      <c r="Z91" s="44"/>
      <c r="AA91" s="44"/>
      <c r="AB91" s="44"/>
      <c r="AC91" s="44"/>
      <c r="AD91" s="45"/>
      <c r="AE91" s="43">
        <f t="shared" si="22"/>
        <v>2</v>
      </c>
      <c r="AF91" s="44">
        <f t="shared" si="22"/>
        <v>2</v>
      </c>
      <c r="AG91" s="47">
        <f t="shared" si="22"/>
        <v>0</v>
      </c>
      <c r="AH91" s="8"/>
      <c r="AI91" s="8"/>
      <c r="AJ91" s="8"/>
      <c r="AK91" s="8"/>
    </row>
    <row r="92" spans="1:37" s="9" customFormat="1" ht="11.25" customHeight="1" x14ac:dyDescent="0.15">
      <c r="A92" s="799"/>
      <c r="B92" s="834"/>
      <c r="C92" s="398" t="s">
        <v>412</v>
      </c>
      <c r="D92" s="399"/>
      <c r="E92" s="400"/>
      <c r="F92" s="401"/>
      <c r="G92" s="231"/>
      <c r="H92" s="232"/>
      <c r="I92" s="232"/>
      <c r="J92" s="232"/>
      <c r="K92" s="232"/>
      <c r="L92" s="234"/>
      <c r="M92" s="242"/>
      <c r="N92" s="232"/>
      <c r="O92" s="232"/>
      <c r="P92" s="232"/>
      <c r="Q92" s="232"/>
      <c r="R92" s="234"/>
      <c r="S92" s="236"/>
      <c r="T92" s="237"/>
      <c r="U92" s="232"/>
      <c r="V92" s="237">
        <v>2</v>
      </c>
      <c r="W92" s="237">
        <v>2</v>
      </c>
      <c r="X92" s="234"/>
      <c r="Y92" s="238"/>
      <c r="Z92" s="239"/>
      <c r="AA92" s="44"/>
      <c r="AB92" s="239"/>
      <c r="AC92" s="239"/>
      <c r="AD92" s="45"/>
      <c r="AE92" s="43">
        <f t="shared" si="22"/>
        <v>2</v>
      </c>
      <c r="AF92" s="44">
        <f t="shared" si="22"/>
        <v>2</v>
      </c>
      <c r="AG92" s="47">
        <f t="shared" si="22"/>
        <v>0</v>
      </c>
      <c r="AH92" s="8"/>
      <c r="AI92" s="8"/>
      <c r="AJ92" s="8"/>
      <c r="AK92" s="8"/>
    </row>
    <row r="93" spans="1:37" s="9" customFormat="1" ht="11.25" customHeight="1" x14ac:dyDescent="0.15">
      <c r="A93" s="799"/>
      <c r="B93" s="834"/>
      <c r="C93" s="398" t="s">
        <v>413</v>
      </c>
      <c r="D93" s="399"/>
      <c r="E93" s="400"/>
      <c r="F93" s="401"/>
      <c r="G93" s="231"/>
      <c r="H93" s="232"/>
      <c r="I93" s="232"/>
      <c r="J93" s="232"/>
      <c r="K93" s="232"/>
      <c r="L93" s="234"/>
      <c r="M93" s="242"/>
      <c r="N93" s="232"/>
      <c r="O93" s="232"/>
      <c r="P93" s="232"/>
      <c r="Q93" s="232"/>
      <c r="R93" s="234"/>
      <c r="S93" s="232"/>
      <c r="T93" s="232"/>
      <c r="U93" s="232"/>
      <c r="V93" s="232"/>
      <c r="W93" s="232"/>
      <c r="X93" s="234"/>
      <c r="Y93" s="57">
        <v>2</v>
      </c>
      <c r="Z93" s="44">
        <v>2</v>
      </c>
      <c r="AA93" s="44"/>
      <c r="AB93" s="44"/>
      <c r="AC93" s="44"/>
      <c r="AD93" s="45"/>
      <c r="AE93" s="43">
        <f t="shared" si="22"/>
        <v>2</v>
      </c>
      <c r="AF93" s="44">
        <f t="shared" si="22"/>
        <v>2</v>
      </c>
      <c r="AG93" s="47">
        <f t="shared" si="22"/>
        <v>0</v>
      </c>
      <c r="AH93" s="8"/>
      <c r="AI93" s="8"/>
      <c r="AJ93" s="8"/>
      <c r="AK93" s="8"/>
    </row>
    <row r="94" spans="1:37" s="9" customFormat="1" ht="11.25" customHeight="1" x14ac:dyDescent="0.15">
      <c r="A94" s="799"/>
      <c r="B94" s="834"/>
      <c r="C94" s="398" t="s">
        <v>414</v>
      </c>
      <c r="D94" s="399"/>
      <c r="E94" s="400"/>
      <c r="F94" s="401"/>
      <c r="G94" s="231"/>
      <c r="H94" s="232"/>
      <c r="I94" s="232"/>
      <c r="J94" s="232"/>
      <c r="K94" s="232"/>
      <c r="L94" s="234"/>
      <c r="M94" s="242"/>
      <c r="N94" s="232"/>
      <c r="O94" s="232"/>
      <c r="P94" s="232"/>
      <c r="Q94" s="232"/>
      <c r="R94" s="234"/>
      <c r="S94" s="232"/>
      <c r="T94" s="232"/>
      <c r="U94" s="232"/>
      <c r="V94" s="232"/>
      <c r="W94" s="232"/>
      <c r="X94" s="234"/>
      <c r="Y94" s="57">
        <v>1</v>
      </c>
      <c r="Z94" s="44" t="s">
        <v>38</v>
      </c>
      <c r="AA94" s="44"/>
      <c r="AB94" s="44">
        <v>1</v>
      </c>
      <c r="AC94" s="44" t="s">
        <v>38</v>
      </c>
      <c r="AD94" s="45"/>
      <c r="AE94" s="43">
        <f t="shared" si="22"/>
        <v>2</v>
      </c>
      <c r="AF94" s="44">
        <v>0</v>
      </c>
      <c r="AG94" s="47">
        <f t="shared" si="22"/>
        <v>0</v>
      </c>
      <c r="AH94" s="8"/>
      <c r="AI94" s="8"/>
      <c r="AJ94" s="8"/>
      <c r="AK94" s="8"/>
    </row>
    <row r="95" spans="1:37" s="9" customFormat="1" ht="11.25" customHeight="1" x14ac:dyDescent="0.15">
      <c r="A95" s="799"/>
      <c r="B95" s="834"/>
      <c r="C95" s="398" t="s">
        <v>415</v>
      </c>
      <c r="D95" s="399"/>
      <c r="E95" s="400"/>
      <c r="F95" s="401"/>
      <c r="G95" s="231"/>
      <c r="H95" s="232"/>
      <c r="I95" s="232"/>
      <c r="J95" s="232"/>
      <c r="K95" s="232"/>
      <c r="L95" s="234"/>
      <c r="M95" s="242"/>
      <c r="N95" s="232"/>
      <c r="O95" s="232"/>
      <c r="P95" s="232"/>
      <c r="Q95" s="232"/>
      <c r="R95" s="234"/>
      <c r="S95" s="242"/>
      <c r="T95" s="232"/>
      <c r="U95" s="232"/>
      <c r="V95" s="232"/>
      <c r="W95" s="232"/>
      <c r="X95" s="243"/>
      <c r="Y95" s="57"/>
      <c r="Z95" s="44"/>
      <c r="AA95" s="44"/>
      <c r="AB95" s="44">
        <v>2</v>
      </c>
      <c r="AC95" s="44"/>
      <c r="AD95" s="46" t="s">
        <v>416</v>
      </c>
      <c r="AE95" s="43">
        <f t="shared" si="22"/>
        <v>2</v>
      </c>
      <c r="AF95" s="44">
        <f t="shared" si="22"/>
        <v>0</v>
      </c>
      <c r="AG95" s="47" t="s">
        <v>416</v>
      </c>
      <c r="AH95" s="8"/>
      <c r="AI95" s="8"/>
      <c r="AJ95" s="8"/>
      <c r="AK95" s="8"/>
    </row>
    <row r="96" spans="1:37" s="9" customFormat="1" ht="11.25" customHeight="1" x14ac:dyDescent="0.15">
      <c r="A96" s="801"/>
      <c r="B96" s="835"/>
      <c r="C96" s="405" t="s">
        <v>159</v>
      </c>
      <c r="D96" s="60"/>
      <c r="E96" s="61"/>
      <c r="F96" s="377"/>
      <c r="G96" s="62">
        <f t="shared" ref="G96:X96" si="23">SUM(G85:G95)</f>
        <v>0</v>
      </c>
      <c r="H96" s="63">
        <f t="shared" si="23"/>
        <v>0</v>
      </c>
      <c r="I96" s="63">
        <f t="shared" si="23"/>
        <v>0</v>
      </c>
      <c r="J96" s="63">
        <f t="shared" si="23"/>
        <v>0</v>
      </c>
      <c r="K96" s="63">
        <f t="shared" si="23"/>
        <v>0</v>
      </c>
      <c r="L96" s="65">
        <f t="shared" si="23"/>
        <v>0</v>
      </c>
      <c r="M96" s="66">
        <f t="shared" si="23"/>
        <v>4</v>
      </c>
      <c r="N96" s="63">
        <f t="shared" si="23"/>
        <v>4</v>
      </c>
      <c r="O96" s="63">
        <f t="shared" si="23"/>
        <v>0</v>
      </c>
      <c r="P96" s="63">
        <f t="shared" si="23"/>
        <v>4</v>
      </c>
      <c r="Q96" s="63">
        <f t="shared" si="23"/>
        <v>4</v>
      </c>
      <c r="R96" s="65">
        <f t="shared" si="23"/>
        <v>0</v>
      </c>
      <c r="S96" s="66">
        <f t="shared" si="23"/>
        <v>4</v>
      </c>
      <c r="T96" s="63">
        <f t="shared" si="23"/>
        <v>4</v>
      </c>
      <c r="U96" s="63">
        <f t="shared" si="23"/>
        <v>0</v>
      </c>
      <c r="V96" s="63">
        <f t="shared" si="23"/>
        <v>4</v>
      </c>
      <c r="W96" s="63">
        <f t="shared" si="23"/>
        <v>4</v>
      </c>
      <c r="X96" s="64">
        <f t="shared" si="23"/>
        <v>0</v>
      </c>
      <c r="Y96" s="62">
        <f>SUM(Y85:Y95)</f>
        <v>3</v>
      </c>
      <c r="Z96" s="63">
        <f>SUM(Z85:Z95)</f>
        <v>2</v>
      </c>
      <c r="AA96" s="63">
        <v>0</v>
      </c>
      <c r="AB96" s="63">
        <f>SUM(AB85:AB95)</f>
        <v>3</v>
      </c>
      <c r="AC96" s="63">
        <f>SUM(AC85:AC95)</f>
        <v>0</v>
      </c>
      <c r="AD96" s="65">
        <f>SUM(AD85:AD95)</f>
        <v>0</v>
      </c>
      <c r="AE96" s="62">
        <f>G96+J96+M96+P96+S96+V96+Y96+AB96</f>
        <v>22</v>
      </c>
      <c r="AF96" s="63">
        <f>H96+K96+N96+Q96+T96+W96+Z96+AC96</f>
        <v>18</v>
      </c>
      <c r="AG96" s="67" t="s">
        <v>417</v>
      </c>
      <c r="AH96" s="8"/>
      <c r="AI96" s="8"/>
      <c r="AJ96" s="8"/>
      <c r="AK96" s="8"/>
    </row>
    <row r="97" spans="1:41" s="9" customFormat="1" ht="11.25" customHeight="1" x14ac:dyDescent="0.15">
      <c r="A97" s="803" t="s">
        <v>418</v>
      </c>
      <c r="B97" s="804"/>
      <c r="C97" s="805"/>
      <c r="D97" s="245"/>
      <c r="E97" s="246"/>
      <c r="F97" s="479"/>
      <c r="G97" s="247">
        <f>G29</f>
        <v>8</v>
      </c>
      <c r="H97" s="248">
        <f t="shared" ref="H97:AD97" si="24">H29</f>
        <v>7</v>
      </c>
      <c r="I97" s="248">
        <f t="shared" si="24"/>
        <v>2</v>
      </c>
      <c r="J97" s="248">
        <f t="shared" si="24"/>
        <v>5</v>
      </c>
      <c r="K97" s="248">
        <f t="shared" si="24"/>
        <v>3</v>
      </c>
      <c r="L97" s="250">
        <f t="shared" si="24"/>
        <v>4</v>
      </c>
      <c r="M97" s="251">
        <f t="shared" si="24"/>
        <v>4</v>
      </c>
      <c r="N97" s="248">
        <f t="shared" si="24"/>
        <v>4</v>
      </c>
      <c r="O97" s="248">
        <f t="shared" si="24"/>
        <v>0</v>
      </c>
      <c r="P97" s="248">
        <f t="shared" si="24"/>
        <v>4</v>
      </c>
      <c r="Q97" s="248">
        <f t="shared" si="24"/>
        <v>4</v>
      </c>
      <c r="R97" s="250">
        <f t="shared" si="24"/>
        <v>0</v>
      </c>
      <c r="S97" s="251">
        <f t="shared" si="24"/>
        <v>1</v>
      </c>
      <c r="T97" s="248">
        <f t="shared" si="24"/>
        <v>1</v>
      </c>
      <c r="U97" s="248">
        <f t="shared" si="24"/>
        <v>0</v>
      </c>
      <c r="V97" s="248">
        <f t="shared" si="24"/>
        <v>1</v>
      </c>
      <c r="W97" s="248">
        <f t="shared" si="24"/>
        <v>1</v>
      </c>
      <c r="X97" s="250">
        <f t="shared" si="24"/>
        <v>0</v>
      </c>
      <c r="Y97" s="251">
        <f t="shared" si="24"/>
        <v>3</v>
      </c>
      <c r="Z97" s="248">
        <f t="shared" si="24"/>
        <v>2</v>
      </c>
      <c r="AA97" s="248">
        <f t="shared" si="24"/>
        <v>0</v>
      </c>
      <c r="AB97" s="248">
        <f t="shared" si="24"/>
        <v>2</v>
      </c>
      <c r="AC97" s="248">
        <f t="shared" si="24"/>
        <v>2</v>
      </c>
      <c r="AD97" s="250">
        <f t="shared" si="24"/>
        <v>0</v>
      </c>
      <c r="AE97" s="36">
        <f>AE29</f>
        <v>28</v>
      </c>
      <c r="AF97" s="251">
        <f>AF29</f>
        <v>24</v>
      </c>
      <c r="AG97" s="252">
        <f>AG29</f>
        <v>6</v>
      </c>
      <c r="AH97" s="8"/>
      <c r="AI97" s="8"/>
      <c r="AJ97" s="8"/>
      <c r="AK97" s="8"/>
    </row>
    <row r="98" spans="1:41" s="9" customFormat="1" ht="11.25" customHeight="1" x14ac:dyDescent="0.15">
      <c r="A98" s="806" t="s">
        <v>419</v>
      </c>
      <c r="B98" s="807"/>
      <c r="C98" s="808"/>
      <c r="D98" s="253"/>
      <c r="E98" s="254"/>
      <c r="F98" s="480"/>
      <c r="G98" s="43">
        <f>G48</f>
        <v>6</v>
      </c>
      <c r="H98" s="44">
        <f t="shared" ref="H98:AD98" si="25">H48</f>
        <v>6</v>
      </c>
      <c r="I98" s="44">
        <f t="shared" si="25"/>
        <v>0</v>
      </c>
      <c r="J98" s="44">
        <f t="shared" si="25"/>
        <v>6</v>
      </c>
      <c r="K98" s="44">
        <f t="shared" si="25"/>
        <v>6</v>
      </c>
      <c r="L98" s="46">
        <f t="shared" si="25"/>
        <v>0</v>
      </c>
      <c r="M98" s="57">
        <f t="shared" si="25"/>
        <v>8</v>
      </c>
      <c r="N98" s="44">
        <f t="shared" si="25"/>
        <v>8</v>
      </c>
      <c r="O98" s="44">
        <f t="shared" si="25"/>
        <v>0</v>
      </c>
      <c r="P98" s="44">
        <f t="shared" si="25"/>
        <v>6</v>
      </c>
      <c r="Q98" s="44">
        <f t="shared" si="25"/>
        <v>6</v>
      </c>
      <c r="R98" s="46">
        <f t="shared" si="25"/>
        <v>0</v>
      </c>
      <c r="S98" s="57">
        <f t="shared" si="25"/>
        <v>0</v>
      </c>
      <c r="T98" s="44">
        <f t="shared" si="25"/>
        <v>0</v>
      </c>
      <c r="U98" s="44">
        <f t="shared" si="25"/>
        <v>0</v>
      </c>
      <c r="V98" s="44">
        <f t="shared" si="25"/>
        <v>0</v>
      </c>
      <c r="W98" s="44">
        <f t="shared" si="25"/>
        <v>0</v>
      </c>
      <c r="X98" s="46">
        <f t="shared" si="25"/>
        <v>0</v>
      </c>
      <c r="Y98" s="57">
        <f t="shared" si="25"/>
        <v>0</v>
      </c>
      <c r="Z98" s="44">
        <f t="shared" si="25"/>
        <v>0</v>
      </c>
      <c r="AA98" s="44">
        <f t="shared" si="25"/>
        <v>0</v>
      </c>
      <c r="AB98" s="44">
        <f>AB48</f>
        <v>0</v>
      </c>
      <c r="AC98" s="44">
        <f t="shared" si="25"/>
        <v>0</v>
      </c>
      <c r="AD98" s="46">
        <f t="shared" si="25"/>
        <v>0</v>
      </c>
      <c r="AE98" s="43">
        <f>AE48</f>
        <v>26</v>
      </c>
      <c r="AF98" s="57">
        <f>AF48</f>
        <v>26</v>
      </c>
      <c r="AG98" s="47">
        <f>AG48</f>
        <v>0</v>
      </c>
      <c r="AH98" s="8"/>
      <c r="AI98" s="8"/>
      <c r="AJ98" s="8"/>
      <c r="AK98" s="8"/>
    </row>
    <row r="99" spans="1:41" ht="11.25" customHeight="1" x14ac:dyDescent="0.15">
      <c r="A99" s="806" t="s">
        <v>420</v>
      </c>
      <c r="B99" s="807"/>
      <c r="C99" s="808"/>
      <c r="D99" s="253"/>
      <c r="E99" s="254"/>
      <c r="F99" s="480"/>
      <c r="G99" s="43">
        <f>G84</f>
        <v>2</v>
      </c>
      <c r="H99" s="44">
        <f t="shared" ref="H99:AD99" si="26">H84</f>
        <v>2</v>
      </c>
      <c r="I99" s="44">
        <f t="shared" si="26"/>
        <v>0</v>
      </c>
      <c r="J99" s="44">
        <f t="shared" si="26"/>
        <v>6</v>
      </c>
      <c r="K99" s="44">
        <f t="shared" si="26"/>
        <v>5</v>
      </c>
      <c r="L99" s="46">
        <f t="shared" si="26"/>
        <v>2</v>
      </c>
      <c r="M99" s="57">
        <f t="shared" si="26"/>
        <v>6</v>
      </c>
      <c r="N99" s="44">
        <f t="shared" si="26"/>
        <v>3</v>
      </c>
      <c r="O99" s="44">
        <f t="shared" si="26"/>
        <v>6</v>
      </c>
      <c r="P99" s="44">
        <f t="shared" si="26"/>
        <v>7</v>
      </c>
      <c r="Q99" s="44">
        <f t="shared" si="26"/>
        <v>7</v>
      </c>
      <c r="R99" s="46">
        <f t="shared" si="26"/>
        <v>0</v>
      </c>
      <c r="S99" s="57">
        <f t="shared" si="26"/>
        <v>16</v>
      </c>
      <c r="T99" s="44">
        <f t="shared" si="26"/>
        <v>9</v>
      </c>
      <c r="U99" s="44">
        <f t="shared" si="26"/>
        <v>20</v>
      </c>
      <c r="V99" s="44">
        <f t="shared" si="26"/>
        <v>17</v>
      </c>
      <c r="W99" s="44">
        <f t="shared" si="26"/>
        <v>7</v>
      </c>
      <c r="X99" s="46">
        <f t="shared" si="26"/>
        <v>29</v>
      </c>
      <c r="Y99" s="57">
        <f t="shared" si="26"/>
        <v>17</v>
      </c>
      <c r="Z99" s="44">
        <f t="shared" si="26"/>
        <v>10</v>
      </c>
      <c r="AA99" s="44">
        <f t="shared" si="26"/>
        <v>20</v>
      </c>
      <c r="AB99" s="44">
        <f t="shared" si="26"/>
        <v>15</v>
      </c>
      <c r="AC99" s="44">
        <f t="shared" si="26"/>
        <v>11</v>
      </c>
      <c r="AD99" s="46">
        <f t="shared" si="26"/>
        <v>11</v>
      </c>
      <c r="AE99" s="43">
        <f>AE84</f>
        <v>86</v>
      </c>
      <c r="AF99" s="57">
        <f>AF84</f>
        <v>54</v>
      </c>
      <c r="AG99" s="47">
        <f>AG84</f>
        <v>88</v>
      </c>
    </row>
    <row r="100" spans="1:41" ht="11.25" customHeight="1" thickBot="1" x14ac:dyDescent="0.2">
      <c r="A100" s="809" t="s">
        <v>421</v>
      </c>
      <c r="B100" s="810"/>
      <c r="C100" s="811"/>
      <c r="D100" s="255"/>
      <c r="E100" s="256"/>
      <c r="F100" s="481"/>
      <c r="G100" s="16">
        <f>G96</f>
        <v>0</v>
      </c>
      <c r="H100" s="17">
        <f t="shared" ref="H100:AC100" si="27">H96</f>
        <v>0</v>
      </c>
      <c r="I100" s="17">
        <f t="shared" si="27"/>
        <v>0</v>
      </c>
      <c r="J100" s="17">
        <f t="shared" si="27"/>
        <v>0</v>
      </c>
      <c r="K100" s="17">
        <f t="shared" si="27"/>
        <v>0</v>
      </c>
      <c r="L100" s="258">
        <f t="shared" si="27"/>
        <v>0</v>
      </c>
      <c r="M100" s="18">
        <f t="shared" si="27"/>
        <v>4</v>
      </c>
      <c r="N100" s="17">
        <f t="shared" si="27"/>
        <v>4</v>
      </c>
      <c r="O100" s="17">
        <f t="shared" si="27"/>
        <v>0</v>
      </c>
      <c r="P100" s="17">
        <f t="shared" si="27"/>
        <v>4</v>
      </c>
      <c r="Q100" s="17">
        <f t="shared" si="27"/>
        <v>4</v>
      </c>
      <c r="R100" s="258">
        <f t="shared" si="27"/>
        <v>0</v>
      </c>
      <c r="S100" s="18">
        <f t="shared" si="27"/>
        <v>4</v>
      </c>
      <c r="T100" s="17">
        <f t="shared" si="27"/>
        <v>4</v>
      </c>
      <c r="U100" s="17">
        <f t="shared" si="27"/>
        <v>0</v>
      </c>
      <c r="V100" s="17">
        <f t="shared" si="27"/>
        <v>4</v>
      </c>
      <c r="W100" s="17">
        <f t="shared" si="27"/>
        <v>4</v>
      </c>
      <c r="X100" s="258">
        <f t="shared" si="27"/>
        <v>0</v>
      </c>
      <c r="Y100" s="18">
        <f t="shared" si="27"/>
        <v>3</v>
      </c>
      <c r="Z100" s="17">
        <f t="shared" si="27"/>
        <v>2</v>
      </c>
      <c r="AA100" s="17">
        <f t="shared" si="27"/>
        <v>0</v>
      </c>
      <c r="AB100" s="17">
        <f>AB96</f>
        <v>3</v>
      </c>
      <c r="AC100" s="17">
        <f t="shared" si="27"/>
        <v>0</v>
      </c>
      <c r="AD100" s="258" t="s">
        <v>416</v>
      </c>
      <c r="AE100" s="16">
        <f>AE96</f>
        <v>22</v>
      </c>
      <c r="AF100" s="18">
        <f>AF96</f>
        <v>18</v>
      </c>
      <c r="AG100" s="259" t="s">
        <v>416</v>
      </c>
    </row>
    <row r="101" spans="1:41" ht="18" customHeight="1" x14ac:dyDescent="0.15">
      <c r="A101" s="812" t="s">
        <v>422</v>
      </c>
      <c r="B101" s="813"/>
      <c r="C101" s="814"/>
      <c r="D101" s="260"/>
      <c r="E101" s="261"/>
      <c r="F101" s="482"/>
      <c r="G101" s="262">
        <f>SUM(G97:G100)</f>
        <v>16</v>
      </c>
      <c r="H101" s="263">
        <f t="shared" ref="H101:L101" si="28">SUM(H97:H100)</f>
        <v>15</v>
      </c>
      <c r="I101" s="263">
        <f t="shared" si="28"/>
        <v>2</v>
      </c>
      <c r="J101" s="263">
        <f t="shared" si="28"/>
        <v>17</v>
      </c>
      <c r="K101" s="263">
        <f t="shared" si="28"/>
        <v>14</v>
      </c>
      <c r="L101" s="265">
        <f t="shared" si="28"/>
        <v>6</v>
      </c>
      <c r="M101" s="266">
        <f t="shared" ref="M101:AD101" si="29">SUM(M97:M99)</f>
        <v>18</v>
      </c>
      <c r="N101" s="263">
        <f t="shared" si="29"/>
        <v>15</v>
      </c>
      <c r="O101" s="263">
        <f t="shared" si="29"/>
        <v>6</v>
      </c>
      <c r="P101" s="263">
        <f t="shared" si="29"/>
        <v>17</v>
      </c>
      <c r="Q101" s="263">
        <f t="shared" si="29"/>
        <v>17</v>
      </c>
      <c r="R101" s="264">
        <f t="shared" si="29"/>
        <v>0</v>
      </c>
      <c r="S101" s="262">
        <f t="shared" si="29"/>
        <v>17</v>
      </c>
      <c r="T101" s="263">
        <f t="shared" si="29"/>
        <v>10</v>
      </c>
      <c r="U101" s="263">
        <f t="shared" si="29"/>
        <v>20</v>
      </c>
      <c r="V101" s="263">
        <f t="shared" si="29"/>
        <v>18</v>
      </c>
      <c r="W101" s="263">
        <f t="shared" si="29"/>
        <v>8</v>
      </c>
      <c r="X101" s="264">
        <f t="shared" si="29"/>
        <v>29</v>
      </c>
      <c r="Y101" s="262">
        <f t="shared" si="29"/>
        <v>20</v>
      </c>
      <c r="Z101" s="263">
        <f t="shared" si="29"/>
        <v>12</v>
      </c>
      <c r="AA101" s="263">
        <f t="shared" si="29"/>
        <v>20</v>
      </c>
      <c r="AB101" s="263">
        <f t="shared" si="29"/>
        <v>17</v>
      </c>
      <c r="AC101" s="263">
        <f t="shared" si="29"/>
        <v>13</v>
      </c>
      <c r="AD101" s="264">
        <f t="shared" si="29"/>
        <v>11</v>
      </c>
      <c r="AE101" s="262">
        <f>AE97+AE98+AE99</f>
        <v>140</v>
      </c>
      <c r="AF101" s="266">
        <f>AF97+AF98+AF99</f>
        <v>104</v>
      </c>
      <c r="AG101" s="267">
        <f>AG97+AG98+AG99</f>
        <v>94</v>
      </c>
    </row>
    <row r="102" spans="1:41" ht="23.25" thickBot="1" x14ac:dyDescent="0.2">
      <c r="A102" s="815" t="s">
        <v>423</v>
      </c>
      <c r="B102" s="816"/>
      <c r="C102" s="817"/>
      <c r="D102" s="268"/>
      <c r="E102" s="269"/>
      <c r="F102" s="483"/>
      <c r="G102" s="270">
        <f>SUM(G97:G100)</f>
        <v>16</v>
      </c>
      <c r="H102" s="271">
        <f t="shared" ref="H102:AE102" si="30">SUM(H97:H100)</f>
        <v>15</v>
      </c>
      <c r="I102" s="271">
        <f t="shared" si="30"/>
        <v>2</v>
      </c>
      <c r="J102" s="271">
        <f t="shared" si="30"/>
        <v>17</v>
      </c>
      <c r="K102" s="271">
        <f t="shared" si="30"/>
        <v>14</v>
      </c>
      <c r="L102" s="273">
        <f t="shared" si="30"/>
        <v>6</v>
      </c>
      <c r="M102" s="484">
        <f t="shared" si="30"/>
        <v>22</v>
      </c>
      <c r="N102" s="271">
        <f t="shared" si="30"/>
        <v>19</v>
      </c>
      <c r="O102" s="271">
        <f t="shared" si="30"/>
        <v>6</v>
      </c>
      <c r="P102" s="271">
        <f t="shared" si="30"/>
        <v>21</v>
      </c>
      <c r="Q102" s="271">
        <f t="shared" si="30"/>
        <v>21</v>
      </c>
      <c r="R102" s="272">
        <f t="shared" si="30"/>
        <v>0</v>
      </c>
      <c r="S102" s="270">
        <f t="shared" si="30"/>
        <v>21</v>
      </c>
      <c r="T102" s="271">
        <f t="shared" si="30"/>
        <v>14</v>
      </c>
      <c r="U102" s="271">
        <f t="shared" si="30"/>
        <v>20</v>
      </c>
      <c r="V102" s="271">
        <f t="shared" si="30"/>
        <v>22</v>
      </c>
      <c r="W102" s="271">
        <f t="shared" si="30"/>
        <v>12</v>
      </c>
      <c r="X102" s="272">
        <f t="shared" si="30"/>
        <v>29</v>
      </c>
      <c r="Y102" s="270">
        <f t="shared" si="30"/>
        <v>23</v>
      </c>
      <c r="Z102" s="271">
        <f t="shared" si="30"/>
        <v>14</v>
      </c>
      <c r="AA102" s="271">
        <f t="shared" si="30"/>
        <v>20</v>
      </c>
      <c r="AB102" s="271">
        <f t="shared" si="30"/>
        <v>20</v>
      </c>
      <c r="AC102" s="271">
        <f t="shared" si="30"/>
        <v>13</v>
      </c>
      <c r="AD102" s="272" t="s">
        <v>424</v>
      </c>
      <c r="AE102" s="270">
        <f t="shared" si="30"/>
        <v>162</v>
      </c>
      <c r="AF102" s="271">
        <f>SUM(AF97:AF100)</f>
        <v>122</v>
      </c>
      <c r="AG102" s="485" t="s">
        <v>425</v>
      </c>
    </row>
    <row r="103" spans="1:41" s="280" customFormat="1" ht="17.25" customHeight="1" x14ac:dyDescent="0.15">
      <c r="A103" s="818" t="s">
        <v>426</v>
      </c>
      <c r="B103" s="818"/>
      <c r="C103" s="818"/>
      <c r="D103" s="818"/>
      <c r="E103" s="818"/>
      <c r="F103" s="818"/>
      <c r="G103" s="818"/>
      <c r="H103" s="818"/>
      <c r="I103" s="818"/>
      <c r="J103" s="818"/>
      <c r="K103" s="818"/>
      <c r="L103" s="818"/>
      <c r="M103" s="818"/>
      <c r="N103" s="818"/>
      <c r="O103" s="818"/>
      <c r="P103" s="818"/>
      <c r="Q103" s="818"/>
      <c r="R103" s="818"/>
      <c r="S103" s="818"/>
      <c r="T103" s="818"/>
      <c r="U103" s="818"/>
      <c r="V103" s="818"/>
      <c r="W103" s="818"/>
      <c r="X103" s="818"/>
      <c r="Y103" s="818"/>
      <c r="Z103" s="818"/>
      <c r="AA103" s="818"/>
      <c r="AB103" s="278"/>
      <c r="AC103" s="278"/>
      <c r="AD103" s="278"/>
      <c r="AE103" s="279"/>
      <c r="AF103" s="279"/>
      <c r="AG103" s="279"/>
      <c r="AH103" s="2"/>
      <c r="AI103" s="2"/>
      <c r="AJ103" s="2"/>
      <c r="AK103" s="2"/>
      <c r="AL103" s="3"/>
      <c r="AM103" s="3"/>
      <c r="AN103" s="3"/>
      <c r="AO103" s="3"/>
    </row>
    <row r="104" spans="1:41" s="1" customFormat="1" ht="16.5" customHeight="1" x14ac:dyDescent="0.15">
      <c r="A104" s="3"/>
      <c r="B104" s="3"/>
      <c r="C104" s="3"/>
      <c r="D104" s="5"/>
      <c r="E104" s="5"/>
      <c r="F104" s="5"/>
      <c r="G104" s="5"/>
      <c r="H104" s="5"/>
      <c r="I104" s="5"/>
      <c r="J104" s="5"/>
      <c r="K104" s="5"/>
      <c r="L104" s="5"/>
      <c r="M104" s="486"/>
      <c r="N104" s="6"/>
      <c r="O104" s="6"/>
      <c r="P104" s="6"/>
      <c r="Q104" s="6"/>
      <c r="R104" s="6"/>
      <c r="S104" s="5"/>
      <c r="T104" s="5"/>
      <c r="U104" s="5"/>
      <c r="V104" s="5"/>
      <c r="W104" s="5"/>
      <c r="X104" s="7"/>
      <c r="Y104" s="7"/>
      <c r="Z104" s="7"/>
      <c r="AA104" s="7"/>
      <c r="AB104" s="7"/>
      <c r="AC104" s="7"/>
      <c r="AD104" s="7"/>
      <c r="AE104" s="7"/>
      <c r="AF104" s="7"/>
      <c r="AG104" s="487" t="s">
        <v>427</v>
      </c>
      <c r="AH104" s="2"/>
      <c r="AI104" s="2"/>
      <c r="AJ104" s="2"/>
      <c r="AK104" s="2"/>
      <c r="AL104" s="3"/>
      <c r="AM104" s="3"/>
      <c r="AN104" s="3"/>
      <c r="AO104" s="3"/>
    </row>
    <row r="105" spans="1:41" s="1" customFormat="1" ht="16.5" customHeight="1" x14ac:dyDescent="0.15">
      <c r="A105" s="3"/>
      <c r="B105" s="830"/>
      <c r="C105" s="830"/>
      <c r="D105" s="830"/>
      <c r="E105" s="830"/>
      <c r="F105" s="830"/>
      <c r="G105" s="830"/>
      <c r="H105" s="830"/>
      <c r="I105" s="830"/>
      <c r="J105" s="830"/>
      <c r="K105" s="830"/>
      <c r="L105" s="5"/>
      <c r="M105" s="486"/>
      <c r="N105" s="6"/>
      <c r="O105" s="6"/>
      <c r="P105" s="6"/>
      <c r="Q105" s="6"/>
      <c r="R105" s="6"/>
      <c r="S105" s="5"/>
      <c r="T105" s="5"/>
      <c r="U105" s="5"/>
      <c r="V105" s="5"/>
      <c r="W105" s="5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2"/>
      <c r="AI105" s="2"/>
      <c r="AJ105" s="2"/>
      <c r="AK105" s="2"/>
    </row>
    <row r="106" spans="1:41" ht="16.5" customHeight="1" x14ac:dyDescent="0.15"/>
  </sheetData>
  <mergeCells count="44">
    <mergeCell ref="AH29:AI29"/>
    <mergeCell ref="A1:AG1"/>
    <mergeCell ref="A2:C2"/>
    <mergeCell ref="Y2:AG2"/>
    <mergeCell ref="D3:D6"/>
    <mergeCell ref="E3:E6"/>
    <mergeCell ref="F3:F6"/>
    <mergeCell ref="G3:L3"/>
    <mergeCell ref="M3:R3"/>
    <mergeCell ref="S3:X3"/>
    <mergeCell ref="Y3:AD3"/>
    <mergeCell ref="AE3:AG4"/>
    <mergeCell ref="A7:A29"/>
    <mergeCell ref="B7:B16"/>
    <mergeCell ref="B17:B28"/>
    <mergeCell ref="B29:C29"/>
    <mergeCell ref="A30:A48"/>
    <mergeCell ref="B30:B38"/>
    <mergeCell ref="AH31:AI31"/>
    <mergeCell ref="B40:B47"/>
    <mergeCell ref="B48:C48"/>
    <mergeCell ref="X64:X65"/>
    <mergeCell ref="V67:V68"/>
    <mergeCell ref="X67:X68"/>
    <mergeCell ref="Y67:Y68"/>
    <mergeCell ref="AA67:AA68"/>
    <mergeCell ref="V64:V65"/>
    <mergeCell ref="B105:K105"/>
    <mergeCell ref="AH74:AI74"/>
    <mergeCell ref="AH78:AI78"/>
    <mergeCell ref="B84:C84"/>
    <mergeCell ref="A85:B96"/>
    <mergeCell ref="A97:C97"/>
    <mergeCell ref="A98:C98"/>
    <mergeCell ref="B74:B83"/>
    <mergeCell ref="A49:A84"/>
    <mergeCell ref="B49:B73"/>
    <mergeCell ref="S64:S65"/>
    <mergeCell ref="U64:U65"/>
    <mergeCell ref="A99:C99"/>
    <mergeCell ref="A100:C100"/>
    <mergeCell ref="A101:C101"/>
    <mergeCell ref="A102:C102"/>
    <mergeCell ref="A103:AA103"/>
  </mergeCells>
  <phoneticPr fontId="2" type="noConversion"/>
  <printOptions horizontalCentered="1"/>
  <pageMargins left="0.15748031496062992" right="0.15748031496062992" top="0.59055118110236227" bottom="0.19685039370078741" header="0.31496062992125984" footer="0.31496062992125984"/>
  <pageSetup paperSize="9" scale="6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02"/>
  <sheetViews>
    <sheetView zoomScaleNormal="100" zoomScaleSheetLayoutView="100" workbookViewId="0">
      <pane xSplit="3" ySplit="4" topLeftCell="D5" activePane="bottomRight" state="frozen"/>
      <selection activeCell="AL12" sqref="AL12"/>
      <selection pane="topRight" activeCell="AL12" sqref="AL12"/>
      <selection pane="bottomLeft" activeCell="AL12" sqref="AL12"/>
      <selection pane="bottomRight" activeCell="AO33" sqref="AO33"/>
    </sheetView>
  </sheetViews>
  <sheetFormatPr defaultColWidth="8.88671875" defaultRowHeight="13.5" x14ac:dyDescent="0.15"/>
  <cols>
    <col min="1" max="1" width="2.44140625" style="3" customWidth="1"/>
    <col min="2" max="2" width="2.33203125" style="3" customWidth="1"/>
    <col min="3" max="3" width="19.6640625" style="3" customWidth="1"/>
    <col min="4" max="6" width="2.6640625" style="744" customWidth="1"/>
    <col min="7" max="7" width="2.6640625" style="745" customWidth="1"/>
    <col min="8" max="13" width="3.44140625" style="5" customWidth="1"/>
    <col min="14" max="14" width="3.44140625" style="486" customWidth="1"/>
    <col min="15" max="19" width="3.44140625" style="6" customWidth="1"/>
    <col min="20" max="24" width="3.44140625" style="5" customWidth="1"/>
    <col min="25" max="30" width="3.44140625" style="7" customWidth="1"/>
    <col min="31" max="31" width="4.44140625" style="7" customWidth="1"/>
    <col min="32" max="32" width="4.5546875" style="7" customWidth="1"/>
    <col min="33" max="33" width="4.21875" style="7" customWidth="1"/>
    <col min="34" max="34" width="5.21875" style="7" customWidth="1"/>
    <col min="35" max="40" width="4.33203125" style="1" customWidth="1"/>
    <col min="41" max="41" width="3.5546875" style="2" customWidth="1"/>
    <col min="42" max="44" width="8.88671875" style="2"/>
    <col min="45" max="16384" width="8.88671875" style="3"/>
  </cols>
  <sheetData>
    <row r="1" spans="1:44" s="9" customFormat="1" ht="12" customHeight="1" x14ac:dyDescent="0.15">
      <c r="A1" s="385" t="s">
        <v>314</v>
      </c>
      <c r="B1" s="386"/>
      <c r="C1" s="382"/>
      <c r="D1" s="762" t="s">
        <v>428</v>
      </c>
      <c r="E1" s="846" t="s">
        <v>429</v>
      </c>
      <c r="F1" s="900" t="s">
        <v>430</v>
      </c>
      <c r="G1" s="903" t="s">
        <v>431</v>
      </c>
      <c r="H1" s="768" t="s">
        <v>432</v>
      </c>
      <c r="I1" s="769"/>
      <c r="J1" s="769"/>
      <c r="K1" s="769"/>
      <c r="L1" s="769"/>
      <c r="M1" s="769"/>
      <c r="N1" s="768" t="s">
        <v>433</v>
      </c>
      <c r="O1" s="769"/>
      <c r="P1" s="769"/>
      <c r="Q1" s="769"/>
      <c r="R1" s="769"/>
      <c r="S1" s="770"/>
      <c r="T1" s="769" t="s">
        <v>434</v>
      </c>
      <c r="U1" s="769"/>
      <c r="V1" s="769"/>
      <c r="W1" s="769"/>
      <c r="X1" s="769"/>
      <c r="Y1" s="769"/>
      <c r="Z1" s="768" t="s">
        <v>435</v>
      </c>
      <c r="AA1" s="769"/>
      <c r="AB1" s="769"/>
      <c r="AC1" s="769"/>
      <c r="AD1" s="769"/>
      <c r="AE1" s="770"/>
      <c r="AF1" s="896" t="s">
        <v>12</v>
      </c>
      <c r="AG1" s="896"/>
      <c r="AH1" s="897"/>
      <c r="AI1" s="828"/>
      <c r="AJ1" s="828"/>
      <c r="AK1" s="828"/>
      <c r="AL1" s="828"/>
      <c r="AM1" s="828"/>
      <c r="AN1" s="828"/>
      <c r="AO1" s="8"/>
      <c r="AP1" s="8"/>
      <c r="AQ1" s="8"/>
      <c r="AR1" s="8"/>
    </row>
    <row r="2" spans="1:44" s="9" customFormat="1" ht="12" customHeight="1" x14ac:dyDescent="0.15">
      <c r="A2" s="387" t="s">
        <v>322</v>
      </c>
      <c r="B2" s="388"/>
      <c r="C2" s="383" t="s">
        <v>5</v>
      </c>
      <c r="D2" s="763"/>
      <c r="E2" s="847"/>
      <c r="F2" s="901"/>
      <c r="G2" s="904"/>
      <c r="H2" s="12" t="s">
        <v>13</v>
      </c>
      <c r="I2" s="12"/>
      <c r="J2" s="12"/>
      <c r="K2" s="12" t="s">
        <v>14</v>
      </c>
      <c r="L2" s="12"/>
      <c r="M2" s="13"/>
      <c r="N2" s="11" t="s">
        <v>13</v>
      </c>
      <c r="O2" s="12"/>
      <c r="P2" s="12"/>
      <c r="Q2" s="12" t="s">
        <v>14</v>
      </c>
      <c r="R2" s="12"/>
      <c r="S2" s="14"/>
      <c r="T2" s="389" t="s">
        <v>13</v>
      </c>
      <c r="U2" s="12"/>
      <c r="V2" s="12"/>
      <c r="W2" s="12" t="s">
        <v>14</v>
      </c>
      <c r="X2" s="12"/>
      <c r="Y2" s="13"/>
      <c r="Z2" s="11" t="s">
        <v>13</v>
      </c>
      <c r="AA2" s="12"/>
      <c r="AB2" s="12"/>
      <c r="AC2" s="12" t="s">
        <v>14</v>
      </c>
      <c r="AD2" s="12"/>
      <c r="AE2" s="14"/>
      <c r="AF2" s="898"/>
      <c r="AG2" s="898"/>
      <c r="AH2" s="899"/>
      <c r="AI2" s="15"/>
      <c r="AJ2" s="15"/>
      <c r="AK2" s="15"/>
      <c r="AL2" s="15"/>
      <c r="AM2" s="15"/>
      <c r="AN2" s="15"/>
      <c r="AO2" s="8"/>
      <c r="AP2" s="8"/>
      <c r="AQ2" s="8"/>
      <c r="AR2" s="8"/>
    </row>
    <row r="3" spans="1:44" s="9" customFormat="1" ht="12" customHeight="1" x14ac:dyDescent="0.15">
      <c r="A3" s="387" t="s">
        <v>323</v>
      </c>
      <c r="B3" s="388"/>
      <c r="C3" s="390"/>
      <c r="D3" s="763"/>
      <c r="E3" s="847"/>
      <c r="F3" s="901"/>
      <c r="G3" s="904"/>
      <c r="H3" s="17" t="s">
        <v>15</v>
      </c>
      <c r="I3" s="12" t="s">
        <v>16</v>
      </c>
      <c r="J3" s="12"/>
      <c r="K3" s="17" t="s">
        <v>15</v>
      </c>
      <c r="L3" s="12" t="s">
        <v>16</v>
      </c>
      <c r="M3" s="13"/>
      <c r="N3" s="16" t="s">
        <v>15</v>
      </c>
      <c r="O3" s="12" t="s">
        <v>16</v>
      </c>
      <c r="P3" s="12"/>
      <c r="Q3" s="17" t="s">
        <v>15</v>
      </c>
      <c r="R3" s="12" t="s">
        <v>16</v>
      </c>
      <c r="S3" s="14"/>
      <c r="T3" s="18" t="s">
        <v>15</v>
      </c>
      <c r="U3" s="12" t="s">
        <v>16</v>
      </c>
      <c r="V3" s="12"/>
      <c r="W3" s="17" t="s">
        <v>15</v>
      </c>
      <c r="X3" s="12" t="s">
        <v>16</v>
      </c>
      <c r="Y3" s="13"/>
      <c r="Z3" s="16" t="s">
        <v>15</v>
      </c>
      <c r="AA3" s="12" t="s">
        <v>16</v>
      </c>
      <c r="AB3" s="12"/>
      <c r="AC3" s="18" t="s">
        <v>15</v>
      </c>
      <c r="AD3" s="12" t="s">
        <v>16</v>
      </c>
      <c r="AE3" s="14"/>
      <c r="AF3" s="18" t="s">
        <v>15</v>
      </c>
      <c r="AG3" s="12" t="s">
        <v>16</v>
      </c>
      <c r="AH3" s="19"/>
      <c r="AI3" s="381"/>
      <c r="AJ3" s="828"/>
      <c r="AK3" s="828"/>
      <c r="AL3" s="381"/>
      <c r="AM3" s="828"/>
      <c r="AN3" s="828"/>
      <c r="AO3" s="8"/>
      <c r="AP3" s="8"/>
      <c r="AQ3" s="8"/>
      <c r="AR3" s="8"/>
    </row>
    <row r="4" spans="1:44" s="9" customFormat="1" ht="12" customHeight="1" x14ac:dyDescent="0.15">
      <c r="A4" s="391" t="s">
        <v>314</v>
      </c>
      <c r="B4" s="392"/>
      <c r="C4" s="393"/>
      <c r="D4" s="764"/>
      <c r="E4" s="848"/>
      <c r="F4" s="902"/>
      <c r="G4" s="905"/>
      <c r="H4" s="23" t="s">
        <v>17</v>
      </c>
      <c r="I4" s="22" t="s">
        <v>18</v>
      </c>
      <c r="J4" s="22" t="s">
        <v>19</v>
      </c>
      <c r="K4" s="23" t="s">
        <v>17</v>
      </c>
      <c r="L4" s="22" t="s">
        <v>18</v>
      </c>
      <c r="M4" s="24" t="s">
        <v>19</v>
      </c>
      <c r="N4" s="21" t="s">
        <v>17</v>
      </c>
      <c r="O4" s="22" t="s">
        <v>18</v>
      </c>
      <c r="P4" s="22" t="s">
        <v>19</v>
      </c>
      <c r="Q4" s="23" t="s">
        <v>17</v>
      </c>
      <c r="R4" s="22" t="s">
        <v>18</v>
      </c>
      <c r="S4" s="25" t="s">
        <v>19</v>
      </c>
      <c r="T4" s="26" t="s">
        <v>17</v>
      </c>
      <c r="U4" s="22" t="s">
        <v>18</v>
      </c>
      <c r="V4" s="22" t="s">
        <v>19</v>
      </c>
      <c r="W4" s="23" t="s">
        <v>17</v>
      </c>
      <c r="X4" s="22" t="s">
        <v>18</v>
      </c>
      <c r="Y4" s="24" t="s">
        <v>19</v>
      </c>
      <c r="Z4" s="21" t="s">
        <v>17</v>
      </c>
      <c r="AA4" s="22" t="s">
        <v>18</v>
      </c>
      <c r="AB4" s="22" t="s">
        <v>19</v>
      </c>
      <c r="AC4" s="26" t="s">
        <v>17</v>
      </c>
      <c r="AD4" s="22" t="s">
        <v>18</v>
      </c>
      <c r="AE4" s="25" t="s">
        <v>19</v>
      </c>
      <c r="AF4" s="26" t="s">
        <v>17</v>
      </c>
      <c r="AG4" s="22" t="s">
        <v>18</v>
      </c>
      <c r="AH4" s="27" t="s">
        <v>19</v>
      </c>
      <c r="AI4" s="381"/>
      <c r="AJ4" s="381"/>
      <c r="AK4" s="381"/>
      <c r="AL4" s="381"/>
      <c r="AM4" s="381"/>
      <c r="AN4" s="381"/>
      <c r="AO4" s="8"/>
      <c r="AP4" s="8"/>
      <c r="AQ4" s="8"/>
      <c r="AR4" s="8"/>
    </row>
    <row r="5" spans="1:44" s="9" customFormat="1" ht="12" customHeight="1" x14ac:dyDescent="0.15">
      <c r="A5" s="887" t="s">
        <v>436</v>
      </c>
      <c r="B5" s="890" t="s">
        <v>437</v>
      </c>
      <c r="C5" s="488" t="s">
        <v>438</v>
      </c>
      <c r="D5" s="489"/>
      <c r="E5" s="490"/>
      <c r="F5" s="491"/>
      <c r="G5" s="492"/>
      <c r="H5" s="493">
        <v>1</v>
      </c>
      <c r="I5" s="494"/>
      <c r="J5" s="495">
        <v>2</v>
      </c>
      <c r="K5" s="495"/>
      <c r="L5" s="495"/>
      <c r="M5" s="496"/>
      <c r="N5" s="497"/>
      <c r="O5" s="495"/>
      <c r="P5" s="495"/>
      <c r="Q5" s="495"/>
      <c r="R5" s="495"/>
      <c r="S5" s="498"/>
      <c r="T5" s="499"/>
      <c r="U5" s="495"/>
      <c r="V5" s="495"/>
      <c r="W5" s="495"/>
      <c r="X5" s="495"/>
      <c r="Y5" s="498"/>
      <c r="Z5" s="495"/>
      <c r="AA5" s="495"/>
      <c r="AB5" s="495"/>
      <c r="AC5" s="495"/>
      <c r="AD5" s="495"/>
      <c r="AE5" s="496"/>
      <c r="AF5" s="497">
        <f t="shared" ref="AF5:AH13" si="0">H5+K5+N5+Q5+T5+W5+Z5+AC5</f>
        <v>1</v>
      </c>
      <c r="AG5" s="495">
        <f t="shared" si="0"/>
        <v>0</v>
      </c>
      <c r="AH5" s="500">
        <f t="shared" si="0"/>
        <v>2</v>
      </c>
      <c r="AI5" s="381"/>
      <c r="AJ5" s="381"/>
      <c r="AK5" s="381"/>
      <c r="AL5" s="381"/>
      <c r="AM5" s="381"/>
      <c r="AN5" s="381"/>
      <c r="AO5" s="8"/>
      <c r="AP5" s="8"/>
      <c r="AQ5" s="8"/>
      <c r="AR5" s="8"/>
    </row>
    <row r="6" spans="1:44" s="9" customFormat="1" ht="12" customHeight="1" x14ac:dyDescent="0.15">
      <c r="A6" s="888"/>
      <c r="B6" s="891"/>
      <c r="C6" s="501" t="s">
        <v>439</v>
      </c>
      <c r="D6" s="502"/>
      <c r="E6" s="503"/>
      <c r="F6" s="504"/>
      <c r="G6" s="505"/>
      <c r="H6" s="506"/>
      <c r="I6" s="507"/>
      <c r="J6" s="507"/>
      <c r="K6" s="507">
        <v>1</v>
      </c>
      <c r="L6" s="507"/>
      <c r="M6" s="508">
        <v>2</v>
      </c>
      <c r="N6" s="506"/>
      <c r="O6" s="507"/>
      <c r="P6" s="507"/>
      <c r="Q6" s="507"/>
      <c r="R6" s="507"/>
      <c r="S6" s="509"/>
      <c r="T6" s="510"/>
      <c r="U6" s="507"/>
      <c r="V6" s="507"/>
      <c r="W6" s="507"/>
      <c r="X6" s="507"/>
      <c r="Y6" s="509"/>
      <c r="Z6" s="507"/>
      <c r="AA6" s="507"/>
      <c r="AB6" s="507"/>
      <c r="AC6" s="507"/>
      <c r="AD6" s="507"/>
      <c r="AE6" s="508"/>
      <c r="AF6" s="506">
        <f t="shared" si="0"/>
        <v>1</v>
      </c>
      <c r="AG6" s="507">
        <f t="shared" si="0"/>
        <v>0</v>
      </c>
      <c r="AH6" s="511">
        <f t="shared" si="0"/>
        <v>2</v>
      </c>
      <c r="AI6" s="48"/>
      <c r="AJ6" s="48"/>
      <c r="AK6" s="48"/>
      <c r="AL6" s="48"/>
      <c r="AM6" s="48"/>
      <c r="AN6" s="48"/>
      <c r="AO6" s="8"/>
      <c r="AP6" s="8"/>
      <c r="AQ6" s="8"/>
      <c r="AR6" s="8"/>
    </row>
    <row r="7" spans="1:44" s="9" customFormat="1" ht="12" customHeight="1" x14ac:dyDescent="0.15">
      <c r="A7" s="888"/>
      <c r="B7" s="891"/>
      <c r="C7" s="501" t="s">
        <v>440</v>
      </c>
      <c r="D7" s="502"/>
      <c r="E7" s="503"/>
      <c r="F7" s="504"/>
      <c r="G7" s="505"/>
      <c r="H7" s="512">
        <v>1</v>
      </c>
      <c r="I7" s="512"/>
      <c r="J7" s="512">
        <v>2</v>
      </c>
      <c r="K7" s="512">
        <v>1</v>
      </c>
      <c r="L7" s="512"/>
      <c r="M7" s="508">
        <v>2</v>
      </c>
      <c r="N7" s="506"/>
      <c r="O7" s="507"/>
      <c r="P7" s="507"/>
      <c r="Q7" s="507"/>
      <c r="R7" s="507"/>
      <c r="S7" s="509"/>
      <c r="T7" s="510"/>
      <c r="U7" s="507"/>
      <c r="V7" s="507"/>
      <c r="W7" s="507"/>
      <c r="X7" s="507"/>
      <c r="Y7" s="509"/>
      <c r="Z7" s="507"/>
      <c r="AA7" s="507"/>
      <c r="AB7" s="507"/>
      <c r="AC7" s="507"/>
      <c r="AD7" s="507"/>
      <c r="AE7" s="508"/>
      <c r="AF7" s="506">
        <f t="shared" si="0"/>
        <v>2</v>
      </c>
      <c r="AG7" s="507">
        <f t="shared" si="0"/>
        <v>0</v>
      </c>
      <c r="AH7" s="511">
        <f t="shared" si="0"/>
        <v>4</v>
      </c>
      <c r="AI7" s="381"/>
      <c r="AJ7" s="381"/>
      <c r="AK7" s="381"/>
      <c r="AL7" s="381"/>
      <c r="AM7" s="381"/>
      <c r="AN7" s="381"/>
      <c r="AO7" s="8"/>
      <c r="AP7" s="8"/>
      <c r="AQ7" s="8"/>
      <c r="AR7" s="8"/>
    </row>
    <row r="8" spans="1:44" s="9" customFormat="1" ht="12" customHeight="1" x14ac:dyDescent="0.15">
      <c r="A8" s="888"/>
      <c r="B8" s="891"/>
      <c r="C8" s="501" t="s">
        <v>441</v>
      </c>
      <c r="D8" s="502"/>
      <c r="E8" s="503"/>
      <c r="F8" s="504"/>
      <c r="G8" s="505"/>
      <c r="H8" s="507"/>
      <c r="I8" s="507"/>
      <c r="J8" s="507"/>
      <c r="K8" s="507"/>
      <c r="L8" s="507"/>
      <c r="M8" s="508"/>
      <c r="N8" s="513">
        <v>2</v>
      </c>
      <c r="O8" s="514">
        <v>2</v>
      </c>
      <c r="P8" s="514"/>
      <c r="Q8" s="514">
        <v>2</v>
      </c>
      <c r="R8" s="514">
        <v>2</v>
      </c>
      <c r="S8" s="509"/>
      <c r="T8" s="510"/>
      <c r="U8" s="507"/>
      <c r="V8" s="507"/>
      <c r="W8" s="507"/>
      <c r="X8" s="507"/>
      <c r="Y8" s="509"/>
      <c r="Z8" s="507"/>
      <c r="AA8" s="507"/>
      <c r="AB8" s="507"/>
      <c r="AC8" s="515"/>
      <c r="AD8" s="507"/>
      <c r="AE8" s="508"/>
      <c r="AF8" s="506">
        <f t="shared" si="0"/>
        <v>4</v>
      </c>
      <c r="AG8" s="507">
        <f t="shared" si="0"/>
        <v>4</v>
      </c>
      <c r="AH8" s="511">
        <f t="shared" si="0"/>
        <v>0</v>
      </c>
      <c r="AI8" s="381"/>
      <c r="AJ8" s="381"/>
      <c r="AK8" s="381"/>
      <c r="AL8" s="54"/>
      <c r="AM8" s="381"/>
      <c r="AN8" s="381"/>
      <c r="AO8" s="8"/>
      <c r="AP8" s="8"/>
      <c r="AQ8" s="8"/>
      <c r="AR8" s="8"/>
    </row>
    <row r="9" spans="1:44" s="9" customFormat="1" ht="12" customHeight="1" x14ac:dyDescent="0.15">
      <c r="A9" s="888"/>
      <c r="B9" s="891"/>
      <c r="C9" s="501" t="s">
        <v>442</v>
      </c>
      <c r="D9" s="502"/>
      <c r="E9" s="503"/>
      <c r="F9" s="504"/>
      <c r="G9" s="505"/>
      <c r="H9" s="507"/>
      <c r="I9" s="507"/>
      <c r="J9" s="507"/>
      <c r="K9" s="507">
        <v>1</v>
      </c>
      <c r="L9" s="507">
        <v>1</v>
      </c>
      <c r="M9" s="508"/>
      <c r="N9" s="516"/>
      <c r="O9" s="517"/>
      <c r="P9" s="507"/>
      <c r="Q9" s="507"/>
      <c r="R9" s="507"/>
      <c r="S9" s="509"/>
      <c r="T9" s="510"/>
      <c r="U9" s="507"/>
      <c r="V9" s="507"/>
      <c r="W9" s="507"/>
      <c r="X9" s="507"/>
      <c r="Y9" s="509"/>
      <c r="Z9" s="507"/>
      <c r="AA9" s="507"/>
      <c r="AB9" s="507"/>
      <c r="AC9" s="507"/>
      <c r="AD9" s="507"/>
      <c r="AE9" s="508"/>
      <c r="AF9" s="506">
        <f t="shared" si="0"/>
        <v>1</v>
      </c>
      <c r="AG9" s="507">
        <f t="shared" si="0"/>
        <v>1</v>
      </c>
      <c r="AH9" s="511">
        <f t="shared" si="0"/>
        <v>0</v>
      </c>
      <c r="AI9" s="381"/>
      <c r="AJ9" s="381"/>
      <c r="AK9" s="381"/>
      <c r="AL9" s="381"/>
      <c r="AM9" s="381"/>
      <c r="AN9" s="381"/>
      <c r="AO9" s="8"/>
      <c r="AP9" s="8"/>
      <c r="AQ9" s="8"/>
      <c r="AR9" s="8"/>
    </row>
    <row r="10" spans="1:44" s="9" customFormat="1" ht="12" customHeight="1" x14ac:dyDescent="0.15">
      <c r="A10" s="888"/>
      <c r="B10" s="891"/>
      <c r="C10" s="501" t="s">
        <v>443</v>
      </c>
      <c r="D10" s="502"/>
      <c r="E10" s="503"/>
      <c r="F10" s="504"/>
      <c r="G10" s="505"/>
      <c r="H10" s="506"/>
      <c r="I10" s="507"/>
      <c r="J10" s="507"/>
      <c r="K10" s="507"/>
      <c r="L10" s="507"/>
      <c r="M10" s="508"/>
      <c r="N10" s="506">
        <v>1</v>
      </c>
      <c r="O10" s="507">
        <v>1</v>
      </c>
      <c r="P10" s="507"/>
      <c r="Q10" s="507">
        <v>1</v>
      </c>
      <c r="R10" s="507">
        <v>1</v>
      </c>
      <c r="S10" s="509"/>
      <c r="T10" s="510">
        <v>1</v>
      </c>
      <c r="U10" s="507">
        <v>1</v>
      </c>
      <c r="V10" s="507"/>
      <c r="W10" s="507">
        <v>1</v>
      </c>
      <c r="X10" s="507">
        <v>1</v>
      </c>
      <c r="Y10" s="509"/>
      <c r="Z10" s="507"/>
      <c r="AA10" s="507"/>
      <c r="AB10" s="507"/>
      <c r="AC10" s="507"/>
      <c r="AD10" s="507"/>
      <c r="AE10" s="508"/>
      <c r="AF10" s="506">
        <f t="shared" si="0"/>
        <v>4</v>
      </c>
      <c r="AG10" s="507">
        <f t="shared" si="0"/>
        <v>4</v>
      </c>
      <c r="AH10" s="511">
        <f t="shared" si="0"/>
        <v>0</v>
      </c>
      <c r="AI10" s="48"/>
      <c r="AJ10" s="48"/>
      <c r="AK10" s="48"/>
      <c r="AL10" s="48"/>
      <c r="AM10" s="48"/>
      <c r="AN10" s="48"/>
      <c r="AO10" s="8"/>
      <c r="AP10" s="8"/>
      <c r="AQ10" s="8"/>
      <c r="AR10" s="8"/>
    </row>
    <row r="11" spans="1:44" s="9" customFormat="1" ht="12" customHeight="1" x14ac:dyDescent="0.15">
      <c r="A11" s="888"/>
      <c r="B11" s="891"/>
      <c r="C11" s="501" t="s">
        <v>444</v>
      </c>
      <c r="D11" s="502"/>
      <c r="E11" s="503"/>
      <c r="F11" s="504"/>
      <c r="G11" s="505"/>
      <c r="H11" s="510"/>
      <c r="I11" s="507"/>
      <c r="J11" s="507"/>
      <c r="K11" s="507"/>
      <c r="L11" s="507"/>
      <c r="M11" s="508"/>
      <c r="N11" s="506"/>
      <c r="O11" s="507"/>
      <c r="P11" s="507"/>
      <c r="Q11" s="507"/>
      <c r="R11" s="507"/>
      <c r="S11" s="509"/>
      <c r="T11" s="510"/>
      <c r="U11" s="507"/>
      <c r="V11" s="507"/>
      <c r="W11" s="507"/>
      <c r="X11" s="507"/>
      <c r="Y11" s="509"/>
      <c r="Z11" s="510">
        <v>1</v>
      </c>
      <c r="AA11" s="507" t="s">
        <v>38</v>
      </c>
      <c r="AB11" s="507"/>
      <c r="AC11" s="507"/>
      <c r="AD11" s="507"/>
      <c r="AE11" s="508"/>
      <c r="AF11" s="506">
        <f t="shared" si="0"/>
        <v>1</v>
      </c>
      <c r="AG11" s="507">
        <v>0</v>
      </c>
      <c r="AH11" s="511">
        <f t="shared" si="0"/>
        <v>0</v>
      </c>
      <c r="AI11" s="48"/>
      <c r="AJ11" s="48"/>
      <c r="AK11" s="48"/>
      <c r="AL11" s="48"/>
      <c r="AM11" s="48"/>
      <c r="AN11" s="48"/>
      <c r="AO11" s="8"/>
      <c r="AP11" s="8"/>
      <c r="AQ11" s="8"/>
      <c r="AR11" s="8"/>
    </row>
    <row r="12" spans="1:44" s="138" customFormat="1" ht="12" customHeight="1" x14ac:dyDescent="0.15">
      <c r="A12" s="888"/>
      <c r="B12" s="891"/>
      <c r="C12" s="518" t="s">
        <v>445</v>
      </c>
      <c r="D12" s="519"/>
      <c r="E12" s="520"/>
      <c r="F12" s="521"/>
      <c r="G12" s="522"/>
      <c r="H12" s="523"/>
      <c r="I12" s="523"/>
      <c r="J12" s="523"/>
      <c r="K12" s="523"/>
      <c r="L12" s="523"/>
      <c r="M12" s="524"/>
      <c r="N12" s="525"/>
      <c r="O12" s="526"/>
      <c r="P12" s="523"/>
      <c r="Q12" s="523"/>
      <c r="R12" s="523"/>
      <c r="S12" s="527"/>
      <c r="T12" s="528"/>
      <c r="U12" s="523"/>
      <c r="V12" s="523"/>
      <c r="W12" s="523"/>
      <c r="X12" s="523"/>
      <c r="Y12" s="527"/>
      <c r="Z12" s="529">
        <v>2</v>
      </c>
      <c r="AA12" s="530">
        <v>2</v>
      </c>
      <c r="AB12" s="530"/>
      <c r="AC12" s="523"/>
      <c r="AD12" s="523"/>
      <c r="AE12" s="524"/>
      <c r="AF12" s="531">
        <f t="shared" si="0"/>
        <v>2</v>
      </c>
      <c r="AG12" s="523">
        <f t="shared" si="0"/>
        <v>2</v>
      </c>
      <c r="AH12" s="532">
        <f t="shared" si="0"/>
        <v>0</v>
      </c>
      <c r="AI12" s="533"/>
      <c r="AJ12" s="533"/>
      <c r="AK12" s="533"/>
      <c r="AL12" s="533"/>
      <c r="AM12" s="533"/>
      <c r="AN12" s="533"/>
      <c r="AO12" s="137"/>
      <c r="AP12" s="137"/>
      <c r="AQ12" s="137"/>
      <c r="AR12" s="137"/>
    </row>
    <row r="13" spans="1:44" s="9" customFormat="1" ht="12" customHeight="1" x14ac:dyDescent="0.15">
      <c r="A13" s="888"/>
      <c r="B13" s="892"/>
      <c r="C13" s="534" t="s">
        <v>39</v>
      </c>
      <c r="D13" s="535"/>
      <c r="E13" s="536"/>
      <c r="F13" s="537"/>
      <c r="G13" s="538"/>
      <c r="H13" s="539">
        <f t="shared" ref="H13:AE13" si="1">SUM(H5:H12)</f>
        <v>2</v>
      </c>
      <c r="I13" s="539">
        <f t="shared" si="1"/>
        <v>0</v>
      </c>
      <c r="J13" s="539">
        <f t="shared" si="1"/>
        <v>4</v>
      </c>
      <c r="K13" s="539">
        <f t="shared" si="1"/>
        <v>3</v>
      </c>
      <c r="L13" s="539">
        <f t="shared" si="1"/>
        <v>1</v>
      </c>
      <c r="M13" s="540">
        <f t="shared" si="1"/>
        <v>4</v>
      </c>
      <c r="N13" s="541">
        <f t="shared" si="1"/>
        <v>3</v>
      </c>
      <c r="O13" s="539">
        <f t="shared" si="1"/>
        <v>3</v>
      </c>
      <c r="P13" s="539">
        <f t="shared" si="1"/>
        <v>0</v>
      </c>
      <c r="Q13" s="539">
        <f t="shared" si="1"/>
        <v>3</v>
      </c>
      <c r="R13" s="539">
        <f t="shared" si="1"/>
        <v>3</v>
      </c>
      <c r="S13" s="542">
        <f t="shared" si="1"/>
        <v>0</v>
      </c>
      <c r="T13" s="543">
        <f t="shared" si="1"/>
        <v>1</v>
      </c>
      <c r="U13" s="539">
        <f t="shared" si="1"/>
        <v>1</v>
      </c>
      <c r="V13" s="539">
        <f t="shared" si="1"/>
        <v>0</v>
      </c>
      <c r="W13" s="539">
        <f t="shared" si="1"/>
        <v>1</v>
      </c>
      <c r="X13" s="539">
        <f t="shared" si="1"/>
        <v>1</v>
      </c>
      <c r="Y13" s="542">
        <f t="shared" si="1"/>
        <v>0</v>
      </c>
      <c r="Z13" s="543">
        <f t="shared" si="1"/>
        <v>3</v>
      </c>
      <c r="AA13" s="539">
        <f t="shared" si="1"/>
        <v>2</v>
      </c>
      <c r="AB13" s="539">
        <f t="shared" si="1"/>
        <v>0</v>
      </c>
      <c r="AC13" s="539">
        <f t="shared" si="1"/>
        <v>0</v>
      </c>
      <c r="AD13" s="539">
        <f t="shared" si="1"/>
        <v>0</v>
      </c>
      <c r="AE13" s="539">
        <f t="shared" si="1"/>
        <v>0</v>
      </c>
      <c r="AF13" s="541">
        <f>H13+K13+N13+Q13+T13+W13+Z13+AC13</f>
        <v>16</v>
      </c>
      <c r="AG13" s="539">
        <f t="shared" si="0"/>
        <v>11</v>
      </c>
      <c r="AH13" s="544">
        <f t="shared" si="0"/>
        <v>8</v>
      </c>
      <c r="AI13" s="381"/>
      <c r="AJ13" s="381"/>
      <c r="AK13" s="381"/>
      <c r="AL13" s="381"/>
      <c r="AM13" s="381"/>
      <c r="AN13" s="381"/>
      <c r="AO13" s="8"/>
      <c r="AP13" s="8"/>
      <c r="AQ13" s="8"/>
      <c r="AR13" s="8"/>
    </row>
    <row r="14" spans="1:44" s="9" customFormat="1" ht="12" customHeight="1" x14ac:dyDescent="0.15">
      <c r="A14" s="888"/>
      <c r="B14" s="891" t="s">
        <v>446</v>
      </c>
      <c r="C14" s="545" t="s">
        <v>447</v>
      </c>
      <c r="D14" s="546"/>
      <c r="E14" s="547"/>
      <c r="F14" s="548"/>
      <c r="G14" s="549"/>
      <c r="H14" s="550">
        <v>2</v>
      </c>
      <c r="I14" s="551">
        <v>2</v>
      </c>
      <c r="J14" s="551"/>
      <c r="K14" s="551"/>
      <c r="L14" s="551"/>
      <c r="M14" s="552"/>
      <c r="N14" s="550"/>
      <c r="O14" s="551"/>
      <c r="P14" s="551"/>
      <c r="Q14" s="551"/>
      <c r="R14" s="551"/>
      <c r="S14" s="553"/>
      <c r="T14" s="554"/>
      <c r="U14" s="551"/>
      <c r="V14" s="551"/>
      <c r="W14" s="551"/>
      <c r="X14" s="551"/>
      <c r="Y14" s="552"/>
      <c r="Z14" s="550"/>
      <c r="AA14" s="551"/>
      <c r="AB14" s="551"/>
      <c r="AC14" s="551"/>
      <c r="AD14" s="551"/>
      <c r="AE14" s="553"/>
      <c r="AF14" s="497">
        <f>H14+K14+N14+Q14+T14+W14+Z14+AC14</f>
        <v>2</v>
      </c>
      <c r="AG14" s="495">
        <f>I14+L14+O14+R14+U14+X14+AA14+AD14</f>
        <v>2</v>
      </c>
      <c r="AH14" s="500">
        <f>J14+M14+P14+S14+V14+Y14+AB14+AE14</f>
        <v>0</v>
      </c>
      <c r="AI14" s="48"/>
      <c r="AJ14" s="48"/>
      <c r="AK14" s="48"/>
      <c r="AL14" s="48"/>
      <c r="AM14" s="48"/>
      <c r="AN14" s="48"/>
      <c r="AO14" s="8"/>
      <c r="AP14" s="8"/>
      <c r="AQ14" s="8"/>
      <c r="AR14" s="8"/>
    </row>
    <row r="15" spans="1:44" s="9" customFormat="1" ht="12" customHeight="1" x14ac:dyDescent="0.15">
      <c r="A15" s="888"/>
      <c r="B15" s="891"/>
      <c r="C15" s="555" t="s">
        <v>448</v>
      </c>
      <c r="D15" s="502"/>
      <c r="E15" s="503"/>
      <c r="F15" s="504"/>
      <c r="G15" s="505"/>
      <c r="H15" s="510">
        <v>2</v>
      </c>
      <c r="I15" s="507">
        <v>2</v>
      </c>
      <c r="J15" s="507"/>
      <c r="K15" s="507">
        <v>2</v>
      </c>
      <c r="L15" s="507">
        <v>2</v>
      </c>
      <c r="M15" s="508"/>
      <c r="N15" s="506"/>
      <c r="O15" s="507"/>
      <c r="P15" s="507"/>
      <c r="Q15" s="507"/>
      <c r="R15" s="507"/>
      <c r="S15" s="509"/>
      <c r="T15" s="510"/>
      <c r="U15" s="507"/>
      <c r="V15" s="507"/>
      <c r="W15" s="507"/>
      <c r="X15" s="507"/>
      <c r="Y15" s="509"/>
      <c r="Z15" s="507"/>
      <c r="AA15" s="507"/>
      <c r="AB15" s="507"/>
      <c r="AC15" s="507"/>
      <c r="AD15" s="507"/>
      <c r="AE15" s="508"/>
      <c r="AF15" s="506">
        <f>H15+K15+N15+Q15+T15+W15+Z15+AC15</f>
        <v>4</v>
      </c>
      <c r="AG15" s="507">
        <f>I15+L15+O15+R15+U15+X15+AA15+AD15</f>
        <v>4</v>
      </c>
      <c r="AH15" s="511">
        <f>J15+M15+P15+S15+V15+Y15+AB15+AE15</f>
        <v>0</v>
      </c>
      <c r="AI15" s="48"/>
      <c r="AJ15" s="48"/>
      <c r="AK15" s="48"/>
      <c r="AL15" s="48"/>
      <c r="AM15" s="48"/>
      <c r="AN15" s="48"/>
      <c r="AO15" s="8"/>
      <c r="AP15" s="8"/>
      <c r="AQ15" s="8"/>
      <c r="AR15" s="8"/>
    </row>
    <row r="16" spans="1:44" s="9" customFormat="1" ht="12" customHeight="1" x14ac:dyDescent="0.15">
      <c r="A16" s="888"/>
      <c r="B16" s="891"/>
      <c r="C16" s="501" t="s">
        <v>449</v>
      </c>
      <c r="D16" s="502"/>
      <c r="E16" s="503"/>
      <c r="F16" s="504"/>
      <c r="G16" s="505"/>
      <c r="H16" s="510"/>
      <c r="I16" s="507"/>
      <c r="J16" s="507"/>
      <c r="K16" s="507">
        <v>1</v>
      </c>
      <c r="L16" s="507"/>
      <c r="M16" s="508"/>
      <c r="N16" s="506"/>
      <c r="O16" s="507"/>
      <c r="P16" s="507"/>
      <c r="Q16" s="507"/>
      <c r="R16" s="507"/>
      <c r="S16" s="509"/>
      <c r="T16" s="510"/>
      <c r="U16" s="507"/>
      <c r="V16" s="507"/>
      <c r="W16" s="507"/>
      <c r="X16" s="507"/>
      <c r="Y16" s="509"/>
      <c r="Z16" s="510"/>
      <c r="AA16" s="507"/>
      <c r="AB16" s="507"/>
      <c r="AC16" s="507"/>
      <c r="AD16" s="507"/>
      <c r="AE16" s="508"/>
      <c r="AF16" s="506">
        <f t="shared" ref="AF16:AH22" si="2">H16+K16+N16+Q16+T16+W16+Z16+AC16</f>
        <v>1</v>
      </c>
      <c r="AG16" s="507">
        <f t="shared" si="2"/>
        <v>0</v>
      </c>
      <c r="AH16" s="511">
        <f t="shared" si="2"/>
        <v>0</v>
      </c>
      <c r="AI16" s="48"/>
      <c r="AJ16" s="48"/>
      <c r="AK16" s="48"/>
      <c r="AL16" s="48"/>
      <c r="AM16" s="48"/>
      <c r="AN16" s="48"/>
      <c r="AO16" s="8"/>
      <c r="AP16" s="8"/>
      <c r="AQ16" s="8"/>
      <c r="AR16" s="8"/>
    </row>
    <row r="17" spans="1:44" s="9" customFormat="1" ht="12" customHeight="1" x14ac:dyDescent="0.15">
      <c r="A17" s="888"/>
      <c r="B17" s="891"/>
      <c r="C17" s="501" t="s">
        <v>450</v>
      </c>
      <c r="D17" s="502"/>
      <c r="E17" s="503"/>
      <c r="F17" s="504"/>
      <c r="G17" s="505"/>
      <c r="H17" s="510">
        <v>2</v>
      </c>
      <c r="I17" s="507">
        <v>2</v>
      </c>
      <c r="J17" s="507"/>
      <c r="K17" s="507"/>
      <c r="L17" s="507"/>
      <c r="M17" s="508"/>
      <c r="N17" s="506"/>
      <c r="O17" s="507"/>
      <c r="P17" s="507"/>
      <c r="Q17" s="507"/>
      <c r="R17" s="507"/>
      <c r="S17" s="509"/>
      <c r="T17" s="510"/>
      <c r="U17" s="507"/>
      <c r="V17" s="507"/>
      <c r="W17" s="507"/>
      <c r="X17" s="507"/>
      <c r="Y17" s="509"/>
      <c r="Z17" s="510"/>
      <c r="AA17" s="507"/>
      <c r="AB17" s="507"/>
      <c r="AC17" s="507"/>
      <c r="AD17" s="507"/>
      <c r="AE17" s="508"/>
      <c r="AF17" s="506">
        <f t="shared" si="2"/>
        <v>2</v>
      </c>
      <c r="AG17" s="507">
        <f t="shared" si="2"/>
        <v>2</v>
      </c>
      <c r="AH17" s="511">
        <f t="shared" si="2"/>
        <v>0</v>
      </c>
      <c r="AI17" s="48"/>
      <c r="AJ17" s="48"/>
      <c r="AK17" s="48"/>
      <c r="AL17" s="48"/>
      <c r="AM17" s="48"/>
      <c r="AN17" s="48"/>
      <c r="AO17" s="8"/>
      <c r="AP17" s="8"/>
      <c r="AQ17" s="8"/>
      <c r="AR17" s="8"/>
    </row>
    <row r="18" spans="1:44" s="9" customFormat="1" ht="12" customHeight="1" x14ac:dyDescent="0.15">
      <c r="A18" s="888"/>
      <c r="B18" s="891"/>
      <c r="C18" s="501" t="s">
        <v>451</v>
      </c>
      <c r="D18" s="502"/>
      <c r="E18" s="503"/>
      <c r="F18" s="504"/>
      <c r="G18" s="505"/>
      <c r="H18" s="510"/>
      <c r="I18" s="507"/>
      <c r="J18" s="507"/>
      <c r="K18" s="507">
        <v>2</v>
      </c>
      <c r="L18" s="507">
        <v>2</v>
      </c>
      <c r="M18" s="508"/>
      <c r="N18" s="506"/>
      <c r="O18" s="507"/>
      <c r="P18" s="507"/>
      <c r="Q18" s="507"/>
      <c r="R18" s="507"/>
      <c r="S18" s="509"/>
      <c r="T18" s="510"/>
      <c r="U18" s="507"/>
      <c r="V18" s="507"/>
      <c r="W18" s="507"/>
      <c r="X18" s="507"/>
      <c r="Y18" s="509"/>
      <c r="Z18" s="510"/>
      <c r="AA18" s="507"/>
      <c r="AB18" s="507"/>
      <c r="AC18" s="507"/>
      <c r="AD18" s="507"/>
      <c r="AE18" s="508"/>
      <c r="AF18" s="506">
        <f t="shared" si="2"/>
        <v>2</v>
      </c>
      <c r="AG18" s="507">
        <f t="shared" si="2"/>
        <v>2</v>
      </c>
      <c r="AH18" s="511">
        <f t="shared" si="2"/>
        <v>0</v>
      </c>
      <c r="AI18" s="48"/>
      <c r="AJ18" s="48"/>
      <c r="AK18" s="48"/>
      <c r="AL18" s="48"/>
      <c r="AM18" s="48"/>
      <c r="AN18" s="48"/>
      <c r="AO18" s="8"/>
      <c r="AP18" s="8"/>
      <c r="AQ18" s="8"/>
      <c r="AR18" s="8"/>
    </row>
    <row r="19" spans="1:44" s="9" customFormat="1" ht="12" customHeight="1" x14ac:dyDescent="0.15">
      <c r="A19" s="888"/>
      <c r="B19" s="891"/>
      <c r="C19" s="501" t="s">
        <v>452</v>
      </c>
      <c r="D19" s="502"/>
      <c r="E19" s="503"/>
      <c r="F19" s="504"/>
      <c r="G19" s="505"/>
      <c r="H19" s="507"/>
      <c r="I19" s="507"/>
      <c r="J19" s="507"/>
      <c r="K19" s="507"/>
      <c r="L19" s="507"/>
      <c r="M19" s="508"/>
      <c r="N19" s="516"/>
      <c r="O19" s="517"/>
      <c r="P19" s="507"/>
      <c r="Q19" s="507">
        <v>2</v>
      </c>
      <c r="R19" s="507">
        <v>2</v>
      </c>
      <c r="S19" s="509"/>
      <c r="T19" s="510"/>
      <c r="U19" s="507"/>
      <c r="V19" s="507"/>
      <c r="W19" s="507"/>
      <c r="X19" s="507"/>
      <c r="Y19" s="509"/>
      <c r="Z19" s="510"/>
      <c r="AA19" s="507"/>
      <c r="AB19" s="507"/>
      <c r="AC19" s="507"/>
      <c r="AD19" s="507"/>
      <c r="AE19" s="508"/>
      <c r="AF19" s="506">
        <f t="shared" si="2"/>
        <v>2</v>
      </c>
      <c r="AG19" s="507">
        <f t="shared" si="2"/>
        <v>2</v>
      </c>
      <c r="AH19" s="511">
        <f t="shared" si="2"/>
        <v>0</v>
      </c>
      <c r="AI19" s="48"/>
      <c r="AJ19" s="48"/>
      <c r="AK19" s="48"/>
      <c r="AL19" s="48"/>
      <c r="AM19" s="48"/>
      <c r="AN19" s="48"/>
      <c r="AO19" s="8"/>
      <c r="AP19" s="8"/>
      <c r="AQ19" s="8"/>
      <c r="AR19" s="8"/>
    </row>
    <row r="20" spans="1:44" s="138" customFormat="1" ht="12" customHeight="1" x14ac:dyDescent="0.15">
      <c r="A20" s="888"/>
      <c r="B20" s="891"/>
      <c r="C20" s="518" t="s">
        <v>453</v>
      </c>
      <c r="D20" s="519"/>
      <c r="E20" s="520"/>
      <c r="F20" s="521"/>
      <c r="G20" s="522"/>
      <c r="H20" s="528"/>
      <c r="I20" s="523"/>
      <c r="J20" s="523"/>
      <c r="K20" s="523"/>
      <c r="L20" s="523"/>
      <c r="M20" s="524"/>
      <c r="N20" s="531"/>
      <c r="O20" s="523"/>
      <c r="P20" s="523"/>
      <c r="Q20" s="523"/>
      <c r="R20" s="523"/>
      <c r="S20" s="527"/>
      <c r="T20" s="528"/>
      <c r="U20" s="523"/>
      <c r="V20" s="523"/>
      <c r="W20" s="523"/>
      <c r="X20" s="523"/>
      <c r="Y20" s="527"/>
      <c r="Z20" s="528"/>
      <c r="AA20" s="523"/>
      <c r="AB20" s="523"/>
      <c r="AC20" s="523">
        <v>1</v>
      </c>
      <c r="AD20" s="523">
        <v>1</v>
      </c>
      <c r="AE20" s="524"/>
      <c r="AF20" s="531">
        <f t="shared" si="2"/>
        <v>1</v>
      </c>
      <c r="AG20" s="523">
        <f t="shared" si="2"/>
        <v>1</v>
      </c>
      <c r="AH20" s="532">
        <f t="shared" si="2"/>
        <v>0</v>
      </c>
      <c r="AI20" s="116"/>
      <c r="AJ20" s="116"/>
      <c r="AK20" s="116"/>
      <c r="AL20" s="116"/>
      <c r="AM20" s="116"/>
      <c r="AN20" s="116"/>
      <c r="AO20" s="137"/>
      <c r="AP20" s="137"/>
      <c r="AQ20" s="137"/>
      <c r="AR20" s="137"/>
    </row>
    <row r="21" spans="1:44" s="138" customFormat="1" ht="12" customHeight="1" x14ac:dyDescent="0.15">
      <c r="A21" s="888"/>
      <c r="B21" s="891"/>
      <c r="C21" s="556" t="s">
        <v>454</v>
      </c>
      <c r="D21" s="519"/>
      <c r="E21" s="520"/>
      <c r="F21" s="521"/>
      <c r="G21" s="522"/>
      <c r="H21" s="523"/>
      <c r="I21" s="523"/>
      <c r="J21" s="523"/>
      <c r="K21" s="523"/>
      <c r="L21" s="523"/>
      <c r="M21" s="524"/>
      <c r="N21" s="525"/>
      <c r="O21" s="526"/>
      <c r="P21" s="523"/>
      <c r="Q21" s="523">
        <v>1</v>
      </c>
      <c r="R21" s="523">
        <v>1</v>
      </c>
      <c r="S21" s="527"/>
      <c r="T21" s="528"/>
      <c r="U21" s="523"/>
      <c r="V21" s="523"/>
      <c r="W21" s="523"/>
      <c r="X21" s="523"/>
      <c r="Y21" s="527"/>
      <c r="Z21" s="528"/>
      <c r="AA21" s="523"/>
      <c r="AB21" s="523"/>
      <c r="AC21" s="523"/>
      <c r="AD21" s="523"/>
      <c r="AE21" s="524"/>
      <c r="AF21" s="531">
        <f t="shared" si="2"/>
        <v>1</v>
      </c>
      <c r="AG21" s="523">
        <f t="shared" si="2"/>
        <v>1</v>
      </c>
      <c r="AH21" s="532">
        <f t="shared" si="2"/>
        <v>0</v>
      </c>
      <c r="AI21" s="533"/>
      <c r="AJ21" s="533"/>
      <c r="AK21" s="533"/>
      <c r="AL21" s="533"/>
      <c r="AM21" s="533"/>
      <c r="AN21" s="533"/>
      <c r="AO21" s="137"/>
      <c r="AP21" s="137"/>
      <c r="AQ21" s="137"/>
      <c r="AR21" s="137"/>
    </row>
    <row r="22" spans="1:44" s="9" customFormat="1" ht="12" customHeight="1" x14ac:dyDescent="0.15">
      <c r="A22" s="888"/>
      <c r="B22" s="892"/>
      <c r="C22" s="534" t="s">
        <v>39</v>
      </c>
      <c r="D22" s="535"/>
      <c r="E22" s="536"/>
      <c r="F22" s="537"/>
      <c r="G22" s="538"/>
      <c r="H22" s="539">
        <f t="shared" ref="H22:AE22" si="3">SUM(H14:H21)</f>
        <v>6</v>
      </c>
      <c r="I22" s="539">
        <f t="shared" si="3"/>
        <v>6</v>
      </c>
      <c r="J22" s="539">
        <f t="shared" si="3"/>
        <v>0</v>
      </c>
      <c r="K22" s="539">
        <f t="shared" si="3"/>
        <v>5</v>
      </c>
      <c r="L22" s="539">
        <f t="shared" si="3"/>
        <v>4</v>
      </c>
      <c r="M22" s="540">
        <f t="shared" si="3"/>
        <v>0</v>
      </c>
      <c r="N22" s="541">
        <f t="shared" si="3"/>
        <v>0</v>
      </c>
      <c r="O22" s="539">
        <f t="shared" si="3"/>
        <v>0</v>
      </c>
      <c r="P22" s="539">
        <f t="shared" si="3"/>
        <v>0</v>
      </c>
      <c r="Q22" s="539">
        <f t="shared" si="3"/>
        <v>3</v>
      </c>
      <c r="R22" s="539">
        <f t="shared" si="3"/>
        <v>3</v>
      </c>
      <c r="S22" s="542">
        <f t="shared" si="3"/>
        <v>0</v>
      </c>
      <c r="T22" s="543">
        <f t="shared" si="3"/>
        <v>0</v>
      </c>
      <c r="U22" s="539">
        <f t="shared" si="3"/>
        <v>0</v>
      </c>
      <c r="V22" s="539">
        <f t="shared" si="3"/>
        <v>0</v>
      </c>
      <c r="W22" s="539">
        <f t="shared" si="3"/>
        <v>0</v>
      </c>
      <c r="X22" s="539">
        <f t="shared" si="3"/>
        <v>0</v>
      </c>
      <c r="Y22" s="542">
        <f t="shared" si="3"/>
        <v>0</v>
      </c>
      <c r="Z22" s="543">
        <f t="shared" si="3"/>
        <v>0</v>
      </c>
      <c r="AA22" s="539">
        <f t="shared" si="3"/>
        <v>0</v>
      </c>
      <c r="AB22" s="539">
        <f t="shared" si="3"/>
        <v>0</v>
      </c>
      <c r="AC22" s="539">
        <f t="shared" si="3"/>
        <v>1</v>
      </c>
      <c r="AD22" s="539">
        <f t="shared" si="3"/>
        <v>1</v>
      </c>
      <c r="AE22" s="542">
        <f t="shared" si="3"/>
        <v>0</v>
      </c>
      <c r="AF22" s="541">
        <f>H22+K22+N22+Q22+T22+W22+Z22+AC22</f>
        <v>15</v>
      </c>
      <c r="AG22" s="539">
        <f t="shared" si="2"/>
        <v>14</v>
      </c>
      <c r="AH22" s="544">
        <f t="shared" si="2"/>
        <v>0</v>
      </c>
      <c r="AI22" s="48"/>
      <c r="AJ22" s="48"/>
      <c r="AK22" s="48"/>
      <c r="AL22" s="48"/>
      <c r="AM22" s="48"/>
      <c r="AN22" s="48"/>
      <c r="AO22" s="8"/>
      <c r="AP22" s="8"/>
      <c r="AQ22" s="8"/>
      <c r="AR22" s="8"/>
    </row>
    <row r="23" spans="1:44" s="101" customFormat="1" ht="12" customHeight="1" x14ac:dyDescent="0.15">
      <c r="A23" s="889"/>
      <c r="B23" s="868" t="s">
        <v>61</v>
      </c>
      <c r="C23" s="893"/>
      <c r="D23" s="557"/>
      <c r="E23" s="558"/>
      <c r="F23" s="559"/>
      <c r="G23" s="560"/>
      <c r="H23" s="561">
        <f>H13+H22</f>
        <v>8</v>
      </c>
      <c r="I23" s="561">
        <f>I13+I22</f>
        <v>6</v>
      </c>
      <c r="J23" s="561">
        <f>J13+J22</f>
        <v>4</v>
      </c>
      <c r="K23" s="561">
        <f>K13+K22</f>
        <v>8</v>
      </c>
      <c r="L23" s="561">
        <f t="shared" ref="L23:AE23" si="4">L13+L22</f>
        <v>5</v>
      </c>
      <c r="M23" s="562">
        <f t="shared" si="4"/>
        <v>4</v>
      </c>
      <c r="N23" s="563">
        <f t="shared" si="4"/>
        <v>3</v>
      </c>
      <c r="O23" s="561">
        <f t="shared" si="4"/>
        <v>3</v>
      </c>
      <c r="P23" s="561">
        <f t="shared" si="4"/>
        <v>0</v>
      </c>
      <c r="Q23" s="561">
        <f t="shared" si="4"/>
        <v>6</v>
      </c>
      <c r="R23" s="561">
        <f t="shared" si="4"/>
        <v>6</v>
      </c>
      <c r="S23" s="564">
        <f t="shared" si="4"/>
        <v>0</v>
      </c>
      <c r="T23" s="565">
        <f t="shared" si="4"/>
        <v>1</v>
      </c>
      <c r="U23" s="561">
        <f t="shared" si="4"/>
        <v>1</v>
      </c>
      <c r="V23" s="561">
        <f t="shared" si="4"/>
        <v>0</v>
      </c>
      <c r="W23" s="561">
        <f t="shared" si="4"/>
        <v>1</v>
      </c>
      <c r="X23" s="561">
        <f t="shared" si="4"/>
        <v>1</v>
      </c>
      <c r="Y23" s="562">
        <f t="shared" si="4"/>
        <v>0</v>
      </c>
      <c r="Z23" s="563">
        <f t="shared" si="4"/>
        <v>3</v>
      </c>
      <c r="AA23" s="561">
        <f t="shared" si="4"/>
        <v>2</v>
      </c>
      <c r="AB23" s="561">
        <f t="shared" si="4"/>
        <v>0</v>
      </c>
      <c r="AC23" s="561">
        <f t="shared" si="4"/>
        <v>1</v>
      </c>
      <c r="AD23" s="561">
        <f t="shared" si="4"/>
        <v>1</v>
      </c>
      <c r="AE23" s="562">
        <f t="shared" si="4"/>
        <v>0</v>
      </c>
      <c r="AF23" s="563">
        <f>H23+K23+N23+Q23+T23+W23+Z23+AC23</f>
        <v>31</v>
      </c>
      <c r="AG23" s="561">
        <f>AG13+AG22</f>
        <v>25</v>
      </c>
      <c r="AH23" s="566">
        <f>AH13+AH22</f>
        <v>8</v>
      </c>
      <c r="AI23" s="48"/>
      <c r="AJ23" s="48"/>
      <c r="AK23" s="48"/>
      <c r="AL23" s="48"/>
      <c r="AM23" s="48"/>
      <c r="AN23" s="48"/>
      <c r="AO23" s="100"/>
      <c r="AP23" s="100"/>
      <c r="AQ23" s="100"/>
      <c r="AR23" s="100"/>
    </row>
    <row r="24" spans="1:44" s="101" customFormat="1" ht="12" customHeight="1" x14ac:dyDescent="0.15">
      <c r="A24" s="879" t="s">
        <v>455</v>
      </c>
      <c r="B24" s="890" t="s">
        <v>456</v>
      </c>
      <c r="C24" s="567" t="s">
        <v>457</v>
      </c>
      <c r="D24" s="489"/>
      <c r="E24" s="490"/>
      <c r="F24" s="491"/>
      <c r="G24" s="568"/>
      <c r="H24" s="569">
        <v>2</v>
      </c>
      <c r="I24" s="570">
        <v>2</v>
      </c>
      <c r="J24" s="570"/>
      <c r="K24" s="570"/>
      <c r="L24" s="570"/>
      <c r="M24" s="571"/>
      <c r="N24" s="569"/>
      <c r="O24" s="570"/>
      <c r="P24" s="570"/>
      <c r="Q24" s="570"/>
      <c r="R24" s="570"/>
      <c r="S24" s="572"/>
      <c r="T24" s="499"/>
      <c r="U24" s="495"/>
      <c r="V24" s="495"/>
      <c r="W24" s="495"/>
      <c r="X24" s="495"/>
      <c r="Y24" s="498"/>
      <c r="Z24" s="499"/>
      <c r="AA24" s="495"/>
      <c r="AB24" s="495"/>
      <c r="AC24" s="495"/>
      <c r="AD24" s="495"/>
      <c r="AE24" s="496"/>
      <c r="AF24" s="497">
        <f>H24+K24+N24+Q24+T24+W24+Z24+AC24</f>
        <v>2</v>
      </c>
      <c r="AG24" s="495">
        <f>I24+L24+O24+R24+U24+X24+AA24+AD24</f>
        <v>2</v>
      </c>
      <c r="AH24" s="500">
        <f>J24+M24+P24+S24+V24+Y24+AB24+AE24</f>
        <v>0</v>
      </c>
      <c r="AI24" s="48"/>
      <c r="AJ24" s="48"/>
      <c r="AK24" s="48"/>
      <c r="AL24" s="48"/>
      <c r="AM24" s="48"/>
      <c r="AN24" s="48"/>
      <c r="AO24" s="100"/>
      <c r="AP24" s="100"/>
      <c r="AQ24" s="100"/>
      <c r="AR24" s="100"/>
    </row>
    <row r="25" spans="1:44" s="101" customFormat="1" ht="12" customHeight="1" x14ac:dyDescent="0.15">
      <c r="A25" s="880"/>
      <c r="B25" s="891"/>
      <c r="C25" s="573" t="s">
        <v>458</v>
      </c>
      <c r="D25" s="502"/>
      <c r="E25" s="503"/>
      <c r="F25" s="504"/>
      <c r="G25" s="505"/>
      <c r="H25" s="574"/>
      <c r="I25" s="575"/>
      <c r="J25" s="575"/>
      <c r="K25" s="576">
        <v>3</v>
      </c>
      <c r="L25" s="576">
        <v>3</v>
      </c>
      <c r="M25" s="577"/>
      <c r="N25" s="574"/>
      <c r="O25" s="575"/>
      <c r="P25" s="575"/>
      <c r="Q25" s="575"/>
      <c r="R25" s="575"/>
      <c r="S25" s="578"/>
      <c r="T25" s="510"/>
      <c r="U25" s="507"/>
      <c r="V25" s="507"/>
      <c r="W25" s="507"/>
      <c r="X25" s="507"/>
      <c r="Y25" s="509"/>
      <c r="Z25" s="510"/>
      <c r="AA25" s="507"/>
      <c r="AB25" s="507"/>
      <c r="AC25" s="507"/>
      <c r="AD25" s="507"/>
      <c r="AE25" s="508"/>
      <c r="AF25" s="506">
        <f>H25+K25+N25+Q25+T25+W25+Z25+AC25</f>
        <v>3</v>
      </c>
      <c r="AG25" s="507">
        <f>I25+L25+O25+R25+U25+X25+AA25+AD25</f>
        <v>3</v>
      </c>
      <c r="AH25" s="511">
        <f>J25+M25+P25+S25+V25+Y25+AB25+AE25</f>
        <v>0</v>
      </c>
      <c r="AI25" s="48"/>
      <c r="AJ25" s="48"/>
      <c r="AK25" s="48"/>
      <c r="AL25" s="48"/>
      <c r="AM25" s="48"/>
      <c r="AN25" s="48"/>
      <c r="AO25" s="100"/>
      <c r="AP25" s="100"/>
      <c r="AQ25" s="100"/>
      <c r="AR25" s="100"/>
    </row>
    <row r="26" spans="1:44" s="101" customFormat="1" ht="12" customHeight="1" x14ac:dyDescent="0.15">
      <c r="A26" s="880"/>
      <c r="B26" s="891"/>
      <c r="C26" s="573" t="s">
        <v>459</v>
      </c>
      <c r="D26" s="502"/>
      <c r="E26" s="503"/>
      <c r="F26" s="504"/>
      <c r="G26" s="505"/>
      <c r="H26" s="574"/>
      <c r="I26" s="575"/>
      <c r="J26" s="575"/>
      <c r="K26" s="575"/>
      <c r="L26" s="575"/>
      <c r="M26" s="579"/>
      <c r="N26" s="574">
        <v>2</v>
      </c>
      <c r="O26" s="575">
        <v>2</v>
      </c>
      <c r="P26" s="575"/>
      <c r="Q26" s="575"/>
      <c r="R26" s="575"/>
      <c r="S26" s="578"/>
      <c r="T26" s="510"/>
      <c r="U26" s="507"/>
      <c r="V26" s="507"/>
      <c r="W26" s="507"/>
      <c r="X26" s="507"/>
      <c r="Y26" s="509"/>
      <c r="Z26" s="510"/>
      <c r="AA26" s="507"/>
      <c r="AB26" s="507"/>
      <c r="AC26" s="507"/>
      <c r="AD26" s="507"/>
      <c r="AE26" s="508"/>
      <c r="AF26" s="506">
        <f t="shared" ref="AF26:AH32" si="5">H26+K26+N26+Q26+T26+W26+Z26+AC26</f>
        <v>2</v>
      </c>
      <c r="AG26" s="507">
        <f t="shared" si="5"/>
        <v>2</v>
      </c>
      <c r="AH26" s="511">
        <f t="shared" si="5"/>
        <v>0</v>
      </c>
      <c r="AI26" s="48"/>
      <c r="AJ26" s="48"/>
      <c r="AK26" s="48"/>
      <c r="AL26" s="48"/>
      <c r="AM26" s="48"/>
      <c r="AN26" s="48"/>
      <c r="AO26" s="100"/>
      <c r="AP26" s="100"/>
      <c r="AQ26" s="100"/>
      <c r="AR26" s="100"/>
    </row>
    <row r="27" spans="1:44" s="101" customFormat="1" ht="12" customHeight="1" x14ac:dyDescent="0.15">
      <c r="A27" s="880"/>
      <c r="B27" s="891"/>
      <c r="C27" s="573" t="s">
        <v>460</v>
      </c>
      <c r="D27" s="502"/>
      <c r="E27" s="503"/>
      <c r="F27" s="504"/>
      <c r="G27" s="505"/>
      <c r="H27" s="574"/>
      <c r="I27" s="575"/>
      <c r="J27" s="575"/>
      <c r="K27" s="575"/>
      <c r="L27" s="575"/>
      <c r="M27" s="579"/>
      <c r="N27" s="574"/>
      <c r="O27" s="575"/>
      <c r="P27" s="575"/>
      <c r="Q27" s="575">
        <v>2</v>
      </c>
      <c r="R27" s="575">
        <v>2</v>
      </c>
      <c r="S27" s="578"/>
      <c r="T27" s="510"/>
      <c r="U27" s="507"/>
      <c r="V27" s="507"/>
      <c r="W27" s="507"/>
      <c r="X27" s="507"/>
      <c r="Y27" s="509"/>
      <c r="Z27" s="510"/>
      <c r="AA27" s="507"/>
      <c r="AB27" s="507"/>
      <c r="AC27" s="507"/>
      <c r="AD27" s="507"/>
      <c r="AE27" s="508"/>
      <c r="AF27" s="506">
        <f t="shared" si="5"/>
        <v>2</v>
      </c>
      <c r="AG27" s="507">
        <f t="shared" si="5"/>
        <v>2</v>
      </c>
      <c r="AH27" s="511">
        <f t="shared" si="5"/>
        <v>0</v>
      </c>
      <c r="AI27" s="48"/>
      <c r="AJ27" s="48"/>
      <c r="AK27" s="48"/>
      <c r="AL27" s="48"/>
      <c r="AM27" s="48"/>
      <c r="AN27" s="48"/>
      <c r="AO27" s="100"/>
      <c r="AP27" s="100"/>
      <c r="AQ27" s="100"/>
      <c r="AR27" s="100"/>
    </row>
    <row r="28" spans="1:44" s="101" customFormat="1" ht="12" customHeight="1" x14ac:dyDescent="0.15">
      <c r="A28" s="880"/>
      <c r="B28" s="891"/>
      <c r="C28" s="580" t="s">
        <v>461</v>
      </c>
      <c r="D28" s="502"/>
      <c r="E28" s="503"/>
      <c r="F28" s="504"/>
      <c r="G28" s="505"/>
      <c r="H28" s="574"/>
      <c r="I28" s="575"/>
      <c r="J28" s="575"/>
      <c r="K28" s="575"/>
      <c r="L28" s="575"/>
      <c r="M28" s="579"/>
      <c r="N28" s="574">
        <v>2</v>
      </c>
      <c r="O28" s="575">
        <v>2</v>
      </c>
      <c r="P28" s="575"/>
      <c r="Q28" s="575"/>
      <c r="R28" s="575"/>
      <c r="S28" s="578"/>
      <c r="T28" s="510"/>
      <c r="U28" s="507"/>
      <c r="V28" s="507"/>
      <c r="W28" s="507"/>
      <c r="X28" s="507"/>
      <c r="Y28" s="509"/>
      <c r="Z28" s="510"/>
      <c r="AA28" s="507"/>
      <c r="AB28" s="507"/>
      <c r="AC28" s="507"/>
      <c r="AD28" s="507"/>
      <c r="AE28" s="508"/>
      <c r="AF28" s="506">
        <f t="shared" si="5"/>
        <v>2</v>
      </c>
      <c r="AG28" s="507">
        <f t="shared" si="5"/>
        <v>2</v>
      </c>
      <c r="AH28" s="511">
        <f t="shared" si="5"/>
        <v>0</v>
      </c>
      <c r="AI28" s="48"/>
      <c r="AJ28" s="48"/>
      <c r="AK28" s="48"/>
      <c r="AL28" s="48"/>
      <c r="AM28" s="48"/>
      <c r="AN28" s="48"/>
      <c r="AO28" s="100"/>
      <c r="AP28" s="100"/>
      <c r="AQ28" s="100"/>
      <c r="AR28" s="100"/>
    </row>
    <row r="29" spans="1:44" s="101" customFormat="1" ht="12" customHeight="1" x14ac:dyDescent="0.15">
      <c r="A29" s="880"/>
      <c r="B29" s="891"/>
      <c r="C29" s="580" t="s">
        <v>462</v>
      </c>
      <c r="D29" s="502"/>
      <c r="E29" s="503"/>
      <c r="F29" s="504"/>
      <c r="G29" s="505"/>
      <c r="H29" s="574"/>
      <c r="I29" s="575"/>
      <c r="J29" s="575"/>
      <c r="K29" s="575"/>
      <c r="L29" s="575"/>
      <c r="M29" s="579"/>
      <c r="N29" s="574"/>
      <c r="O29" s="575"/>
      <c r="P29" s="575"/>
      <c r="Q29" s="575">
        <v>2</v>
      </c>
      <c r="R29" s="575">
        <v>2</v>
      </c>
      <c r="S29" s="578"/>
      <c r="T29" s="510"/>
      <c r="U29" s="507"/>
      <c r="V29" s="507"/>
      <c r="W29" s="507"/>
      <c r="X29" s="507"/>
      <c r="Y29" s="509"/>
      <c r="Z29" s="510"/>
      <c r="AA29" s="507"/>
      <c r="AB29" s="507"/>
      <c r="AC29" s="507"/>
      <c r="AD29" s="507"/>
      <c r="AE29" s="508"/>
      <c r="AF29" s="506">
        <f t="shared" si="5"/>
        <v>2</v>
      </c>
      <c r="AG29" s="507">
        <f t="shared" si="5"/>
        <v>2</v>
      </c>
      <c r="AH29" s="511">
        <f t="shared" si="5"/>
        <v>0</v>
      </c>
      <c r="AI29" s="48"/>
      <c r="AJ29" s="48"/>
      <c r="AK29" s="48"/>
      <c r="AL29" s="48"/>
      <c r="AM29" s="48"/>
      <c r="AN29" s="48"/>
      <c r="AO29" s="100"/>
      <c r="AP29" s="100"/>
      <c r="AQ29" s="100"/>
      <c r="AR29" s="100"/>
    </row>
    <row r="30" spans="1:44" s="101" customFormat="1" ht="12" customHeight="1" x14ac:dyDescent="0.15">
      <c r="A30" s="880"/>
      <c r="B30" s="891"/>
      <c r="C30" s="580" t="s">
        <v>463</v>
      </c>
      <c r="D30" s="502"/>
      <c r="E30" s="503"/>
      <c r="F30" s="504"/>
      <c r="G30" s="505"/>
      <c r="H30" s="574">
        <v>2</v>
      </c>
      <c r="I30" s="575">
        <v>2</v>
      </c>
      <c r="J30" s="575"/>
      <c r="K30" s="575"/>
      <c r="L30" s="575"/>
      <c r="M30" s="579"/>
      <c r="N30" s="574"/>
      <c r="O30" s="575"/>
      <c r="P30" s="575"/>
      <c r="Q30" s="575"/>
      <c r="R30" s="575"/>
      <c r="S30" s="578"/>
      <c r="T30" s="510"/>
      <c r="U30" s="507"/>
      <c r="V30" s="507"/>
      <c r="W30" s="507"/>
      <c r="X30" s="507"/>
      <c r="Y30" s="509"/>
      <c r="Z30" s="510"/>
      <c r="AA30" s="507"/>
      <c r="AB30" s="507"/>
      <c r="AC30" s="507"/>
      <c r="AD30" s="507"/>
      <c r="AE30" s="508"/>
      <c r="AF30" s="506">
        <f t="shared" si="5"/>
        <v>2</v>
      </c>
      <c r="AG30" s="507">
        <f t="shared" si="5"/>
        <v>2</v>
      </c>
      <c r="AH30" s="511">
        <f t="shared" si="5"/>
        <v>0</v>
      </c>
      <c r="AI30" s="48"/>
      <c r="AJ30" s="48"/>
      <c r="AK30" s="48"/>
      <c r="AL30" s="48"/>
      <c r="AM30" s="48"/>
      <c r="AN30" s="48"/>
      <c r="AO30" s="100"/>
      <c r="AP30" s="100"/>
      <c r="AQ30" s="100"/>
      <c r="AR30" s="100"/>
    </row>
    <row r="31" spans="1:44" s="9" customFormat="1" ht="12" customHeight="1" x14ac:dyDescent="0.15">
      <c r="A31" s="880"/>
      <c r="B31" s="891"/>
      <c r="C31" s="581" t="s">
        <v>464</v>
      </c>
      <c r="D31" s="582"/>
      <c r="E31" s="583"/>
      <c r="F31" s="584"/>
      <c r="G31" s="585"/>
      <c r="H31" s="586">
        <v>2</v>
      </c>
      <c r="I31" s="587">
        <v>2</v>
      </c>
      <c r="J31" s="587"/>
      <c r="K31" s="587"/>
      <c r="L31" s="587"/>
      <c r="M31" s="588"/>
      <c r="N31" s="586"/>
      <c r="O31" s="587"/>
      <c r="P31" s="587"/>
      <c r="Q31" s="587"/>
      <c r="R31" s="587"/>
      <c r="S31" s="509"/>
      <c r="T31" s="510"/>
      <c r="U31" s="507"/>
      <c r="V31" s="507"/>
      <c r="W31" s="507"/>
      <c r="X31" s="507"/>
      <c r="Y31" s="589"/>
      <c r="Z31" s="590"/>
      <c r="AA31" s="591"/>
      <c r="AB31" s="507"/>
      <c r="AC31" s="507"/>
      <c r="AD31" s="507"/>
      <c r="AE31" s="509"/>
      <c r="AF31" s="506">
        <f t="shared" si="5"/>
        <v>2</v>
      </c>
      <c r="AG31" s="507">
        <f t="shared" si="5"/>
        <v>2</v>
      </c>
      <c r="AH31" s="511">
        <f t="shared" si="5"/>
        <v>0</v>
      </c>
      <c r="AI31" s="592"/>
      <c r="AJ31" s="592"/>
      <c r="AK31" s="48"/>
      <c r="AL31" s="48"/>
      <c r="AM31" s="48"/>
      <c r="AN31" s="48"/>
      <c r="AO31" s="8"/>
      <c r="AP31" s="8"/>
      <c r="AQ31" s="8"/>
      <c r="AR31" s="8"/>
    </row>
    <row r="32" spans="1:44" s="9" customFormat="1" ht="12" customHeight="1" x14ac:dyDescent="0.15">
      <c r="A32" s="880"/>
      <c r="B32" s="892"/>
      <c r="C32" s="534" t="s">
        <v>39</v>
      </c>
      <c r="D32" s="535"/>
      <c r="E32" s="536"/>
      <c r="F32" s="537"/>
      <c r="G32" s="538"/>
      <c r="H32" s="539">
        <f t="shared" ref="H32:AE32" si="6">SUM(H24:H31)</f>
        <v>6</v>
      </c>
      <c r="I32" s="539">
        <f t="shared" si="6"/>
        <v>6</v>
      </c>
      <c r="J32" s="539">
        <f t="shared" si="6"/>
        <v>0</v>
      </c>
      <c r="K32" s="539">
        <f t="shared" si="6"/>
        <v>3</v>
      </c>
      <c r="L32" s="539">
        <f t="shared" si="6"/>
        <v>3</v>
      </c>
      <c r="M32" s="540">
        <f t="shared" si="6"/>
        <v>0</v>
      </c>
      <c r="N32" s="541">
        <f t="shared" si="6"/>
        <v>4</v>
      </c>
      <c r="O32" s="539">
        <f t="shared" si="6"/>
        <v>4</v>
      </c>
      <c r="P32" s="539">
        <f t="shared" si="6"/>
        <v>0</v>
      </c>
      <c r="Q32" s="539">
        <f t="shared" si="6"/>
        <v>4</v>
      </c>
      <c r="R32" s="539">
        <f t="shared" si="6"/>
        <v>4</v>
      </c>
      <c r="S32" s="542">
        <f t="shared" si="6"/>
        <v>0</v>
      </c>
      <c r="T32" s="543">
        <f t="shared" si="6"/>
        <v>0</v>
      </c>
      <c r="U32" s="539">
        <f t="shared" si="6"/>
        <v>0</v>
      </c>
      <c r="V32" s="539">
        <f t="shared" si="6"/>
        <v>0</v>
      </c>
      <c r="W32" s="539">
        <f t="shared" si="6"/>
        <v>0</v>
      </c>
      <c r="X32" s="539">
        <f t="shared" si="6"/>
        <v>0</v>
      </c>
      <c r="Y32" s="542">
        <f t="shared" si="6"/>
        <v>0</v>
      </c>
      <c r="Z32" s="543">
        <f t="shared" si="6"/>
        <v>0</v>
      </c>
      <c r="AA32" s="539">
        <f t="shared" si="6"/>
        <v>0</v>
      </c>
      <c r="AB32" s="539">
        <f t="shared" si="6"/>
        <v>0</v>
      </c>
      <c r="AC32" s="539">
        <f t="shared" si="6"/>
        <v>0</v>
      </c>
      <c r="AD32" s="539">
        <f t="shared" si="6"/>
        <v>0</v>
      </c>
      <c r="AE32" s="539">
        <f t="shared" si="6"/>
        <v>0</v>
      </c>
      <c r="AF32" s="541">
        <f t="shared" si="5"/>
        <v>17</v>
      </c>
      <c r="AG32" s="539">
        <f t="shared" si="5"/>
        <v>17</v>
      </c>
      <c r="AH32" s="544">
        <f t="shared" si="5"/>
        <v>0</v>
      </c>
      <c r="AI32" s="381"/>
      <c r="AJ32" s="381"/>
      <c r="AK32" s="381"/>
      <c r="AL32" s="381"/>
      <c r="AM32" s="381"/>
      <c r="AN32" s="381"/>
      <c r="AO32" s="8"/>
      <c r="AP32" s="8"/>
      <c r="AQ32" s="8"/>
      <c r="AR32" s="8"/>
    </row>
    <row r="33" spans="1:44" s="9" customFormat="1" ht="12" customHeight="1" x14ac:dyDescent="0.15">
      <c r="A33" s="880"/>
      <c r="B33" s="593"/>
      <c r="C33" s="545" t="s">
        <v>465</v>
      </c>
      <c r="D33" s="546"/>
      <c r="E33" s="547"/>
      <c r="F33" s="548"/>
      <c r="G33" s="549"/>
      <c r="H33" s="551">
        <v>2</v>
      </c>
      <c r="I33" s="551">
        <v>2</v>
      </c>
      <c r="J33" s="495"/>
      <c r="K33" s="495"/>
      <c r="L33" s="495"/>
      <c r="M33" s="496"/>
      <c r="N33" s="497"/>
      <c r="O33" s="499"/>
      <c r="P33" s="495"/>
      <c r="Q33" s="495"/>
      <c r="R33" s="495"/>
      <c r="S33" s="498"/>
      <c r="T33" s="499"/>
      <c r="U33" s="495"/>
      <c r="V33" s="495"/>
      <c r="W33" s="495"/>
      <c r="X33" s="495"/>
      <c r="Y33" s="498"/>
      <c r="Z33" s="499"/>
      <c r="AA33" s="495"/>
      <c r="AB33" s="495"/>
      <c r="AC33" s="495"/>
      <c r="AD33" s="495"/>
      <c r="AE33" s="496"/>
      <c r="AF33" s="497">
        <f>H33+K33+N33+Q33+T33+W33+Z33+AC33</f>
        <v>2</v>
      </c>
      <c r="AG33" s="495">
        <f>I33+L33+O33+R33+U33+X33+AA33+AD33</f>
        <v>2</v>
      </c>
      <c r="AH33" s="500">
        <f>J33+M33+P33+S33+V33+Y33+AB33+AE33</f>
        <v>0</v>
      </c>
      <c r="AI33" s="381"/>
      <c r="AJ33" s="381"/>
      <c r="AK33" s="381"/>
      <c r="AL33" s="381"/>
      <c r="AM33" s="381"/>
      <c r="AN33" s="381"/>
      <c r="AO33" s="8"/>
      <c r="AP33" s="8"/>
      <c r="AQ33" s="8"/>
      <c r="AR33" s="8"/>
    </row>
    <row r="34" spans="1:44" s="9" customFormat="1" ht="12" customHeight="1" x14ac:dyDescent="0.15">
      <c r="A34" s="880"/>
      <c r="B34" s="891" t="s">
        <v>466</v>
      </c>
      <c r="C34" s="594" t="s">
        <v>467</v>
      </c>
      <c r="D34" s="595"/>
      <c r="E34" s="596"/>
      <c r="F34" s="597"/>
      <c r="G34" s="598"/>
      <c r="H34" s="599"/>
      <c r="I34" s="599"/>
      <c r="J34" s="599"/>
      <c r="K34" s="599"/>
      <c r="L34" s="599"/>
      <c r="M34" s="600"/>
      <c r="N34" s="601">
        <v>2</v>
      </c>
      <c r="O34" s="602">
        <v>2</v>
      </c>
      <c r="P34" s="599"/>
      <c r="Q34" s="599"/>
      <c r="R34" s="599"/>
      <c r="S34" s="603"/>
      <c r="T34" s="602"/>
      <c r="U34" s="599"/>
      <c r="V34" s="599"/>
      <c r="W34" s="599"/>
      <c r="X34" s="599"/>
      <c r="Y34" s="603"/>
      <c r="Z34" s="602"/>
      <c r="AA34" s="599"/>
      <c r="AB34" s="599"/>
      <c r="AC34" s="599"/>
      <c r="AD34" s="599"/>
      <c r="AE34" s="600"/>
      <c r="AF34" s="506">
        <f t="shared" ref="AF34:AH50" si="7">H34+K34+N34+Q34+T34+W34+Z34+AC34</f>
        <v>2</v>
      </c>
      <c r="AG34" s="507">
        <f t="shared" si="7"/>
        <v>2</v>
      </c>
      <c r="AH34" s="511">
        <f t="shared" si="7"/>
        <v>0</v>
      </c>
      <c r="AI34" s="48"/>
      <c r="AJ34" s="48"/>
      <c r="AK34" s="48"/>
      <c r="AL34" s="48"/>
      <c r="AM34" s="48"/>
      <c r="AN34" s="48"/>
      <c r="AO34" s="8"/>
      <c r="AP34" s="8"/>
      <c r="AQ34" s="8"/>
      <c r="AR34" s="8"/>
    </row>
    <row r="35" spans="1:44" s="9" customFormat="1" ht="12" customHeight="1" x14ac:dyDescent="0.15">
      <c r="A35" s="880"/>
      <c r="B35" s="891"/>
      <c r="C35" s="594" t="s">
        <v>468</v>
      </c>
      <c r="D35" s="595"/>
      <c r="E35" s="596"/>
      <c r="F35" s="597"/>
      <c r="G35" s="598"/>
      <c r="H35" s="599"/>
      <c r="I35" s="599"/>
      <c r="J35" s="599"/>
      <c r="K35" s="599"/>
      <c r="L35" s="599"/>
      <c r="M35" s="600"/>
      <c r="N35" s="601">
        <v>2</v>
      </c>
      <c r="O35" s="602">
        <v>2</v>
      </c>
      <c r="P35" s="599"/>
      <c r="Q35" s="599"/>
      <c r="R35" s="599"/>
      <c r="S35" s="603"/>
      <c r="T35" s="602"/>
      <c r="U35" s="599"/>
      <c r="V35" s="599"/>
      <c r="W35" s="599"/>
      <c r="X35" s="599"/>
      <c r="Y35" s="603"/>
      <c r="Z35" s="602"/>
      <c r="AA35" s="599"/>
      <c r="AB35" s="599"/>
      <c r="AC35" s="599"/>
      <c r="AD35" s="599"/>
      <c r="AE35" s="600"/>
      <c r="AF35" s="506">
        <f t="shared" si="7"/>
        <v>2</v>
      </c>
      <c r="AG35" s="507">
        <f t="shared" si="7"/>
        <v>2</v>
      </c>
      <c r="AH35" s="511">
        <f t="shared" si="7"/>
        <v>0</v>
      </c>
      <c r="AI35" s="48"/>
      <c r="AJ35" s="48"/>
      <c r="AK35" s="48"/>
      <c r="AL35" s="48"/>
      <c r="AM35" s="48"/>
      <c r="AN35" s="48"/>
      <c r="AO35" s="8"/>
      <c r="AP35" s="8"/>
      <c r="AQ35" s="8"/>
      <c r="AR35" s="8"/>
    </row>
    <row r="36" spans="1:44" s="138" customFormat="1" ht="12" customHeight="1" x14ac:dyDescent="0.15">
      <c r="A36" s="880"/>
      <c r="B36" s="891"/>
      <c r="C36" s="556" t="s">
        <v>469</v>
      </c>
      <c r="D36" s="604"/>
      <c r="E36" s="605"/>
      <c r="F36" s="606"/>
      <c r="G36" s="607"/>
      <c r="H36" s="608"/>
      <c r="I36" s="608"/>
      <c r="J36" s="608"/>
      <c r="K36" s="608"/>
      <c r="L36" s="608"/>
      <c r="M36" s="609"/>
      <c r="N36" s="610">
        <v>1</v>
      </c>
      <c r="O36" s="611">
        <v>1</v>
      </c>
      <c r="P36" s="608"/>
      <c r="Q36" s="608"/>
      <c r="R36" s="608"/>
      <c r="S36" s="612"/>
      <c r="T36" s="611"/>
      <c r="U36" s="608"/>
      <c r="V36" s="608"/>
      <c r="W36" s="608"/>
      <c r="X36" s="608"/>
      <c r="Y36" s="612"/>
      <c r="Z36" s="611"/>
      <c r="AA36" s="608"/>
      <c r="AB36" s="608"/>
      <c r="AC36" s="608"/>
      <c r="AD36" s="608"/>
      <c r="AE36" s="609"/>
      <c r="AF36" s="531">
        <f t="shared" si="7"/>
        <v>1</v>
      </c>
      <c r="AG36" s="523">
        <f t="shared" si="7"/>
        <v>1</v>
      </c>
      <c r="AH36" s="532">
        <f t="shared" si="7"/>
        <v>0</v>
      </c>
      <c r="AI36" s="116"/>
      <c r="AJ36" s="116"/>
      <c r="AK36" s="116"/>
      <c r="AL36" s="116"/>
      <c r="AM36" s="116"/>
      <c r="AN36" s="116"/>
      <c r="AO36" s="137"/>
      <c r="AP36" s="137"/>
      <c r="AQ36" s="137"/>
      <c r="AR36" s="137"/>
    </row>
    <row r="37" spans="1:44" s="138" customFormat="1" ht="12" customHeight="1" x14ac:dyDescent="0.15">
      <c r="A37" s="880"/>
      <c r="B37" s="894"/>
      <c r="C37" s="613" t="s">
        <v>83</v>
      </c>
      <c r="D37" s="614"/>
      <c r="E37" s="615"/>
      <c r="F37" s="616"/>
      <c r="G37" s="617"/>
      <c r="H37" s="618"/>
      <c r="I37" s="618"/>
      <c r="J37" s="618"/>
      <c r="K37" s="618"/>
      <c r="L37" s="618"/>
      <c r="M37" s="619"/>
      <c r="N37" s="620">
        <v>1</v>
      </c>
      <c r="O37" s="618">
        <v>1</v>
      </c>
      <c r="P37" s="618"/>
      <c r="Q37" s="618"/>
      <c r="R37" s="618"/>
      <c r="S37" s="527"/>
      <c r="T37" s="528"/>
      <c r="U37" s="523"/>
      <c r="V37" s="523"/>
      <c r="W37" s="523"/>
      <c r="X37" s="523"/>
      <c r="Y37" s="621"/>
      <c r="Z37" s="622"/>
      <c r="AA37" s="623"/>
      <c r="AB37" s="623"/>
      <c r="AC37" s="623"/>
      <c r="AD37" s="623"/>
      <c r="AE37" s="524"/>
      <c r="AF37" s="531">
        <f t="shared" si="7"/>
        <v>1</v>
      </c>
      <c r="AG37" s="523">
        <f t="shared" si="7"/>
        <v>1</v>
      </c>
      <c r="AH37" s="532">
        <f t="shared" si="7"/>
        <v>0</v>
      </c>
      <c r="AI37" s="136"/>
      <c r="AJ37" s="136"/>
      <c r="AK37" s="136"/>
      <c r="AL37" s="136"/>
      <c r="AM37" s="136"/>
      <c r="AN37" s="116"/>
      <c r="AO37" s="137"/>
      <c r="AP37" s="137"/>
      <c r="AQ37" s="137"/>
      <c r="AR37" s="137"/>
    </row>
    <row r="38" spans="1:44" s="138" customFormat="1" ht="12" customHeight="1" x14ac:dyDescent="0.15">
      <c r="A38" s="880"/>
      <c r="B38" s="894"/>
      <c r="C38" s="624" t="s">
        <v>470</v>
      </c>
      <c r="D38" s="614"/>
      <c r="E38" s="615"/>
      <c r="F38" s="616"/>
      <c r="G38" s="617"/>
      <c r="H38" s="625"/>
      <c r="I38" s="618"/>
      <c r="J38" s="618"/>
      <c r="K38" s="618"/>
      <c r="L38" s="618"/>
      <c r="M38" s="619"/>
      <c r="N38" s="620"/>
      <c r="O38" s="618"/>
      <c r="P38" s="618"/>
      <c r="Q38" s="618">
        <v>2</v>
      </c>
      <c r="R38" s="618">
        <v>2</v>
      </c>
      <c r="S38" s="527"/>
      <c r="T38" s="528"/>
      <c r="U38" s="523"/>
      <c r="V38" s="523"/>
      <c r="W38" s="523"/>
      <c r="X38" s="523"/>
      <c r="Y38" s="621"/>
      <c r="Z38" s="622"/>
      <c r="AA38" s="623"/>
      <c r="AB38" s="623"/>
      <c r="AC38" s="623"/>
      <c r="AD38" s="623"/>
      <c r="AE38" s="524"/>
      <c r="AF38" s="531">
        <f t="shared" si="7"/>
        <v>2</v>
      </c>
      <c r="AG38" s="523">
        <f t="shared" si="7"/>
        <v>2</v>
      </c>
      <c r="AH38" s="532">
        <f t="shared" si="7"/>
        <v>0</v>
      </c>
      <c r="AI38" s="136"/>
      <c r="AJ38" s="136"/>
      <c r="AK38" s="136"/>
      <c r="AL38" s="136"/>
      <c r="AM38" s="136"/>
      <c r="AN38" s="116"/>
      <c r="AO38" s="137"/>
      <c r="AP38" s="137"/>
      <c r="AQ38" s="137"/>
      <c r="AR38" s="137"/>
    </row>
    <row r="39" spans="1:44" s="9" customFormat="1" ht="12" customHeight="1" x14ac:dyDescent="0.15">
      <c r="A39" s="880"/>
      <c r="B39" s="895"/>
      <c r="C39" s="534" t="s">
        <v>39</v>
      </c>
      <c r="D39" s="535"/>
      <c r="E39" s="536"/>
      <c r="F39" s="537"/>
      <c r="G39" s="538"/>
      <c r="H39" s="539">
        <f>SUM(H33:H38)</f>
        <v>2</v>
      </c>
      <c r="I39" s="539">
        <f>SUM(I33:I38)</f>
        <v>2</v>
      </c>
      <c r="J39" s="539">
        <f>SUM(J33:J38)</f>
        <v>0</v>
      </c>
      <c r="K39" s="539">
        <f t="shared" ref="K39:L39" si="8">SUM(K33:K38)</f>
        <v>0</v>
      </c>
      <c r="L39" s="539">
        <f t="shared" si="8"/>
        <v>0</v>
      </c>
      <c r="M39" s="540">
        <f>SUM(M33:M38)</f>
        <v>0</v>
      </c>
      <c r="N39" s="541">
        <f>SUM(N33:N38)</f>
        <v>6</v>
      </c>
      <c r="O39" s="539">
        <f>SUM(O33:O38)</f>
        <v>6</v>
      </c>
      <c r="P39" s="539">
        <f t="shared" ref="P39:R39" si="9">SUM(P33:P38)</f>
        <v>0</v>
      </c>
      <c r="Q39" s="539">
        <f t="shared" si="9"/>
        <v>2</v>
      </c>
      <c r="R39" s="539">
        <f t="shared" si="9"/>
        <v>2</v>
      </c>
      <c r="S39" s="542">
        <f>SUM(S33:S38)</f>
        <v>0</v>
      </c>
      <c r="T39" s="543">
        <f>SUM(T33:T38)</f>
        <v>0</v>
      </c>
      <c r="U39" s="539">
        <f>SUM(U33:U38)</f>
        <v>0</v>
      </c>
      <c r="V39" s="539">
        <f t="shared" ref="V39:X39" si="10">SUM(V33:V38)</f>
        <v>0</v>
      </c>
      <c r="W39" s="539">
        <f t="shared" si="10"/>
        <v>0</v>
      </c>
      <c r="X39" s="539">
        <f t="shared" si="10"/>
        <v>0</v>
      </c>
      <c r="Y39" s="542">
        <f>SUM(Y33:Y38)</f>
        <v>0</v>
      </c>
      <c r="Z39" s="543">
        <f>SUM(Z33:Z38)</f>
        <v>0</v>
      </c>
      <c r="AA39" s="539">
        <f>SUM(AA33:AA38)</f>
        <v>0</v>
      </c>
      <c r="AB39" s="539">
        <f t="shared" ref="AB39:AD39" si="11">SUM(AB33:AB38)</f>
        <v>0</v>
      </c>
      <c r="AC39" s="539">
        <f t="shared" si="11"/>
        <v>0</v>
      </c>
      <c r="AD39" s="539">
        <f t="shared" si="11"/>
        <v>0</v>
      </c>
      <c r="AE39" s="539">
        <f>SUM(AE33:AE38)</f>
        <v>0</v>
      </c>
      <c r="AF39" s="541">
        <f t="shared" si="7"/>
        <v>10</v>
      </c>
      <c r="AG39" s="539">
        <f t="shared" si="7"/>
        <v>10</v>
      </c>
      <c r="AH39" s="544">
        <f t="shared" si="7"/>
        <v>0</v>
      </c>
      <c r="AI39" s="381"/>
      <c r="AJ39" s="381"/>
      <c r="AK39" s="381"/>
      <c r="AL39" s="381"/>
      <c r="AM39" s="381"/>
      <c r="AN39" s="381"/>
      <c r="AO39" s="8"/>
      <c r="AP39" s="8"/>
      <c r="AQ39" s="8"/>
      <c r="AR39" s="8"/>
    </row>
    <row r="40" spans="1:44" s="101" customFormat="1" ht="12" customHeight="1" x14ac:dyDescent="0.15">
      <c r="A40" s="881"/>
      <c r="B40" s="868" t="s">
        <v>471</v>
      </c>
      <c r="C40" s="893"/>
      <c r="D40" s="557"/>
      <c r="E40" s="558"/>
      <c r="F40" s="559"/>
      <c r="G40" s="560"/>
      <c r="H40" s="561">
        <f>H32+H39</f>
        <v>8</v>
      </c>
      <c r="I40" s="561">
        <f t="shared" ref="I40:S40" si="12">I32+I39</f>
        <v>8</v>
      </c>
      <c r="J40" s="561">
        <f t="shared" si="12"/>
        <v>0</v>
      </c>
      <c r="K40" s="561">
        <f t="shared" si="12"/>
        <v>3</v>
      </c>
      <c r="L40" s="561">
        <f t="shared" si="12"/>
        <v>3</v>
      </c>
      <c r="M40" s="562">
        <f t="shared" si="12"/>
        <v>0</v>
      </c>
      <c r="N40" s="563">
        <f t="shared" si="12"/>
        <v>10</v>
      </c>
      <c r="O40" s="561">
        <f t="shared" si="12"/>
        <v>10</v>
      </c>
      <c r="P40" s="561">
        <f t="shared" si="12"/>
        <v>0</v>
      </c>
      <c r="Q40" s="561">
        <f t="shared" si="12"/>
        <v>6</v>
      </c>
      <c r="R40" s="561">
        <f t="shared" si="12"/>
        <v>6</v>
      </c>
      <c r="S40" s="564">
        <f t="shared" si="12"/>
        <v>0</v>
      </c>
      <c r="T40" s="565">
        <f t="shared" ref="T40:AB40" si="13">T39+T32</f>
        <v>0</v>
      </c>
      <c r="U40" s="561">
        <f t="shared" si="13"/>
        <v>0</v>
      </c>
      <c r="V40" s="561">
        <f t="shared" si="13"/>
        <v>0</v>
      </c>
      <c r="W40" s="561">
        <f t="shared" si="13"/>
        <v>0</v>
      </c>
      <c r="X40" s="561">
        <f t="shared" si="13"/>
        <v>0</v>
      </c>
      <c r="Y40" s="564">
        <f t="shared" si="13"/>
        <v>0</v>
      </c>
      <c r="Z40" s="565">
        <f t="shared" si="13"/>
        <v>0</v>
      </c>
      <c r="AA40" s="561">
        <f t="shared" si="13"/>
        <v>0</v>
      </c>
      <c r="AB40" s="561">
        <f t="shared" si="13"/>
        <v>0</v>
      </c>
      <c r="AC40" s="561">
        <f>AC32+AC39</f>
        <v>0</v>
      </c>
      <c r="AD40" s="561">
        <f>AD39+AD32</f>
        <v>0</v>
      </c>
      <c r="AE40" s="562">
        <f>AE39+AE32</f>
        <v>0</v>
      </c>
      <c r="AF40" s="563">
        <f>H40+K40+N40+Q40+T40+W40+Z40+AC40</f>
        <v>27</v>
      </c>
      <c r="AG40" s="561">
        <f t="shared" si="7"/>
        <v>27</v>
      </c>
      <c r="AH40" s="566">
        <f t="shared" si="7"/>
        <v>0</v>
      </c>
      <c r="AI40" s="48"/>
      <c r="AJ40" s="48"/>
      <c r="AK40" s="48"/>
      <c r="AL40" s="48"/>
      <c r="AM40" s="48"/>
      <c r="AN40" s="48"/>
      <c r="AO40" s="100"/>
      <c r="AP40" s="100"/>
      <c r="AQ40" s="100"/>
      <c r="AR40" s="100"/>
    </row>
    <row r="41" spans="1:44" s="9" customFormat="1" ht="12" customHeight="1" x14ac:dyDescent="0.15">
      <c r="A41" s="879" t="s">
        <v>472</v>
      </c>
      <c r="B41" s="882" t="s">
        <v>473</v>
      </c>
      <c r="C41" s="626" t="s">
        <v>474</v>
      </c>
      <c r="D41" s="627"/>
      <c r="E41" s="628"/>
      <c r="F41" s="629"/>
      <c r="G41" s="630"/>
      <c r="H41" s="631">
        <v>2</v>
      </c>
      <c r="I41" s="631">
        <v>2</v>
      </c>
      <c r="J41" s="631"/>
      <c r="K41" s="631"/>
      <c r="L41" s="631"/>
      <c r="M41" s="632"/>
      <c r="N41" s="633"/>
      <c r="O41" s="631"/>
      <c r="P41" s="631"/>
      <c r="Q41" s="631"/>
      <c r="R41" s="631"/>
      <c r="S41" s="634"/>
      <c r="T41" s="635"/>
      <c r="U41" s="631"/>
      <c r="V41" s="631"/>
      <c r="W41" s="631"/>
      <c r="X41" s="631"/>
      <c r="Y41" s="636"/>
      <c r="Z41" s="633"/>
      <c r="AA41" s="631"/>
      <c r="AB41" s="631"/>
      <c r="AC41" s="631"/>
      <c r="AD41" s="631"/>
      <c r="AE41" s="637"/>
      <c r="AF41" s="638">
        <f t="shared" ref="AF41:AF62" si="14">H41+K41+N41+Q41+T41+W41+Z41+AC41</f>
        <v>2</v>
      </c>
      <c r="AG41" s="495">
        <f t="shared" ref="AG41:AG61" si="15">SUM(I41+L41+O41+R41+U41+X41+AA41+AD41)</f>
        <v>2</v>
      </c>
      <c r="AH41" s="639">
        <f t="shared" si="7"/>
        <v>0</v>
      </c>
      <c r="AI41" s="8"/>
      <c r="AJ41" s="8"/>
      <c r="AK41" s="8"/>
      <c r="AL41" s="48"/>
      <c r="AM41" s="48"/>
      <c r="AN41" s="48"/>
      <c r="AO41" s="8"/>
      <c r="AP41" s="8"/>
      <c r="AQ41" s="8"/>
      <c r="AR41" s="8"/>
    </row>
    <row r="42" spans="1:44" s="9" customFormat="1" ht="12" customHeight="1" x14ac:dyDescent="0.15">
      <c r="A42" s="880"/>
      <c r="B42" s="883"/>
      <c r="C42" s="640" t="s">
        <v>475</v>
      </c>
      <c r="D42" s="641"/>
      <c r="E42" s="642"/>
      <c r="F42" s="643" t="s">
        <v>476</v>
      </c>
      <c r="G42" s="644"/>
      <c r="H42" s="186"/>
      <c r="I42" s="186"/>
      <c r="J42" s="186"/>
      <c r="K42" s="186">
        <v>2</v>
      </c>
      <c r="L42" s="186">
        <v>2</v>
      </c>
      <c r="M42" s="187"/>
      <c r="N42" s="188">
        <v>2</v>
      </c>
      <c r="O42" s="186">
        <v>2</v>
      </c>
      <c r="P42" s="186"/>
      <c r="Q42" s="186"/>
      <c r="R42" s="186"/>
      <c r="S42" s="189"/>
      <c r="T42" s="190"/>
      <c r="U42" s="186"/>
      <c r="V42" s="186"/>
      <c r="W42" s="186"/>
      <c r="X42" s="186"/>
      <c r="Y42" s="187"/>
      <c r="Z42" s="188"/>
      <c r="AA42" s="186"/>
      <c r="AB42" s="186"/>
      <c r="AC42" s="186"/>
      <c r="AD42" s="186"/>
      <c r="AE42" s="189"/>
      <c r="AF42" s="645">
        <f t="shared" si="14"/>
        <v>4</v>
      </c>
      <c r="AG42" s="507">
        <f t="shared" si="15"/>
        <v>4</v>
      </c>
      <c r="AH42" s="646">
        <f t="shared" si="7"/>
        <v>0</v>
      </c>
      <c r="AI42" s="48"/>
      <c r="AJ42" s="48"/>
      <c r="AK42" s="48"/>
      <c r="AL42" s="48"/>
      <c r="AM42" s="48"/>
      <c r="AN42" s="48"/>
      <c r="AO42" s="8"/>
      <c r="AP42" s="8"/>
      <c r="AQ42" s="8"/>
      <c r="AR42" s="8"/>
    </row>
    <row r="43" spans="1:44" s="9" customFormat="1" ht="12" customHeight="1" x14ac:dyDescent="0.15">
      <c r="A43" s="880"/>
      <c r="B43" s="883"/>
      <c r="C43" s="640" t="s">
        <v>477</v>
      </c>
      <c r="D43" s="641"/>
      <c r="E43" s="642"/>
      <c r="F43" s="643"/>
      <c r="G43" s="644"/>
      <c r="H43" s="186"/>
      <c r="I43" s="186"/>
      <c r="J43" s="186"/>
      <c r="K43" s="186">
        <v>1</v>
      </c>
      <c r="L43" s="186"/>
      <c r="M43" s="187">
        <v>2</v>
      </c>
      <c r="N43" s="188">
        <v>2</v>
      </c>
      <c r="O43" s="186"/>
      <c r="P43" s="186">
        <v>4</v>
      </c>
      <c r="Q43" s="186"/>
      <c r="R43" s="186"/>
      <c r="S43" s="189"/>
      <c r="T43" s="190"/>
      <c r="U43" s="186"/>
      <c r="V43" s="186"/>
      <c r="W43" s="186"/>
      <c r="X43" s="186"/>
      <c r="Y43" s="187"/>
      <c r="Z43" s="188"/>
      <c r="AA43" s="186"/>
      <c r="AB43" s="186"/>
      <c r="AC43" s="186"/>
      <c r="AD43" s="186"/>
      <c r="AE43" s="189"/>
      <c r="AF43" s="645">
        <f t="shared" si="14"/>
        <v>3</v>
      </c>
      <c r="AG43" s="507">
        <f>SUM(I43+L43+O43+R43+U43+X43+AA43+AD43)</f>
        <v>0</v>
      </c>
      <c r="AH43" s="646">
        <f t="shared" si="7"/>
        <v>6</v>
      </c>
      <c r="AI43" s="48"/>
      <c r="AJ43" s="48"/>
      <c r="AK43" s="48"/>
      <c r="AL43" s="48"/>
      <c r="AM43" s="48"/>
      <c r="AN43" s="48"/>
      <c r="AO43" s="8"/>
      <c r="AP43" s="8"/>
      <c r="AQ43" s="8"/>
      <c r="AR43" s="8"/>
    </row>
    <row r="44" spans="1:44" s="138" customFormat="1" ht="12" customHeight="1" x14ac:dyDescent="0.15">
      <c r="A44" s="880"/>
      <c r="B44" s="883"/>
      <c r="C44" s="647" t="s">
        <v>478</v>
      </c>
      <c r="D44" s="648"/>
      <c r="E44" s="649"/>
      <c r="F44" s="650"/>
      <c r="G44" s="651"/>
      <c r="H44" s="652"/>
      <c r="I44" s="652"/>
      <c r="J44" s="652"/>
      <c r="K44" s="652"/>
      <c r="L44" s="652"/>
      <c r="M44" s="653"/>
      <c r="N44" s="654">
        <v>1</v>
      </c>
      <c r="O44" s="652">
        <v>1</v>
      </c>
      <c r="P44" s="652">
        <v>0</v>
      </c>
      <c r="Q44" s="652"/>
      <c r="R44" s="652"/>
      <c r="S44" s="655"/>
      <c r="T44" s="656"/>
      <c r="U44" s="652"/>
      <c r="V44" s="652"/>
      <c r="W44" s="652"/>
      <c r="X44" s="652"/>
      <c r="Y44" s="653"/>
      <c r="Z44" s="654"/>
      <c r="AA44" s="652"/>
      <c r="AB44" s="652"/>
      <c r="AC44" s="652"/>
      <c r="AD44" s="652"/>
      <c r="AE44" s="655"/>
      <c r="AF44" s="657">
        <f t="shared" si="14"/>
        <v>1</v>
      </c>
      <c r="AG44" s="523">
        <f t="shared" ref="AG44:AG45" si="16">SUM(I44+L44+O44+R44+U44+X44+AA44+AD44)</f>
        <v>1</v>
      </c>
      <c r="AH44" s="658">
        <f t="shared" si="7"/>
        <v>0</v>
      </c>
      <c r="AI44" s="116"/>
      <c r="AJ44" s="116"/>
      <c r="AK44" s="116"/>
      <c r="AL44" s="116"/>
      <c r="AM44" s="116"/>
      <c r="AN44" s="116"/>
      <c r="AO44" s="137"/>
      <c r="AP44" s="137"/>
      <c r="AQ44" s="137"/>
      <c r="AR44" s="137"/>
    </row>
    <row r="45" spans="1:44" s="138" customFormat="1" ht="12" customHeight="1" x14ac:dyDescent="0.15">
      <c r="A45" s="880"/>
      <c r="B45" s="883"/>
      <c r="C45" s="647" t="s">
        <v>479</v>
      </c>
      <c r="D45" s="648"/>
      <c r="E45" s="649"/>
      <c r="F45" s="650"/>
      <c r="G45" s="651"/>
      <c r="H45" s="652"/>
      <c r="I45" s="652"/>
      <c r="J45" s="652"/>
      <c r="K45" s="652"/>
      <c r="L45" s="652"/>
      <c r="M45" s="653"/>
      <c r="N45" s="654">
        <v>1</v>
      </c>
      <c r="O45" s="652">
        <v>0</v>
      </c>
      <c r="P45" s="652">
        <v>2</v>
      </c>
      <c r="Q45" s="652"/>
      <c r="R45" s="652"/>
      <c r="S45" s="655"/>
      <c r="T45" s="656"/>
      <c r="U45" s="652"/>
      <c r="V45" s="652"/>
      <c r="W45" s="652"/>
      <c r="X45" s="652"/>
      <c r="Y45" s="653"/>
      <c r="Z45" s="654"/>
      <c r="AA45" s="652"/>
      <c r="AB45" s="652"/>
      <c r="AC45" s="652"/>
      <c r="AD45" s="652"/>
      <c r="AE45" s="653"/>
      <c r="AF45" s="657">
        <f t="shared" si="14"/>
        <v>1</v>
      </c>
      <c r="AG45" s="523">
        <f t="shared" si="16"/>
        <v>0</v>
      </c>
      <c r="AH45" s="658">
        <f t="shared" si="7"/>
        <v>2</v>
      </c>
      <c r="AI45" s="116"/>
      <c r="AJ45" s="116"/>
      <c r="AK45" s="116"/>
      <c r="AL45" s="116"/>
      <c r="AM45" s="116"/>
      <c r="AN45" s="116"/>
      <c r="AO45" s="137"/>
      <c r="AP45" s="137"/>
      <c r="AQ45" s="137"/>
      <c r="AR45" s="137"/>
    </row>
    <row r="46" spans="1:44" s="138" customFormat="1" ht="12" customHeight="1" x14ac:dyDescent="0.15">
      <c r="A46" s="880"/>
      <c r="B46" s="883"/>
      <c r="C46" s="556" t="s">
        <v>480</v>
      </c>
      <c r="D46" s="604"/>
      <c r="E46" s="605"/>
      <c r="F46" s="659"/>
      <c r="G46" s="607"/>
      <c r="H46" s="608"/>
      <c r="I46" s="608"/>
      <c r="J46" s="608"/>
      <c r="K46" s="608"/>
      <c r="L46" s="608"/>
      <c r="M46" s="609"/>
      <c r="N46" s="610"/>
      <c r="O46" s="608"/>
      <c r="P46" s="608"/>
      <c r="Q46" s="608"/>
      <c r="R46" s="608"/>
      <c r="S46" s="612"/>
      <c r="T46" s="611">
        <v>1</v>
      </c>
      <c r="U46" s="608"/>
      <c r="V46" s="608">
        <v>2</v>
      </c>
      <c r="W46" s="608">
        <v>1</v>
      </c>
      <c r="X46" s="608"/>
      <c r="Y46" s="609">
        <v>2</v>
      </c>
      <c r="Z46" s="610"/>
      <c r="AA46" s="608"/>
      <c r="AB46" s="608"/>
      <c r="AC46" s="608"/>
      <c r="AD46" s="608"/>
      <c r="AE46" s="609"/>
      <c r="AF46" s="531">
        <f t="shared" si="14"/>
        <v>2</v>
      </c>
      <c r="AG46" s="523">
        <f>I46+L46+O46+R46+U46+X46+AA46+AD46</f>
        <v>0</v>
      </c>
      <c r="AH46" s="532">
        <f t="shared" si="7"/>
        <v>4</v>
      </c>
      <c r="AI46" s="116"/>
      <c r="AJ46" s="116"/>
      <c r="AK46" s="116"/>
      <c r="AL46" s="116"/>
      <c r="AM46" s="116"/>
      <c r="AN46" s="116"/>
      <c r="AO46" s="137"/>
      <c r="AP46" s="137"/>
      <c r="AQ46" s="137"/>
      <c r="AR46" s="137"/>
    </row>
    <row r="47" spans="1:44" s="138" customFormat="1" ht="12" customHeight="1" x14ac:dyDescent="0.15">
      <c r="A47" s="880"/>
      <c r="B47" s="883"/>
      <c r="C47" s="660" t="s">
        <v>481</v>
      </c>
      <c r="D47" s="648"/>
      <c r="E47" s="649"/>
      <c r="F47" s="650"/>
      <c r="G47" s="651"/>
      <c r="H47" s="654"/>
      <c r="I47" s="652"/>
      <c r="J47" s="652"/>
      <c r="K47" s="652"/>
      <c r="L47" s="652"/>
      <c r="M47" s="653"/>
      <c r="N47" s="654"/>
      <c r="O47" s="652"/>
      <c r="P47" s="652"/>
      <c r="Q47" s="652"/>
      <c r="R47" s="652"/>
      <c r="S47" s="655"/>
      <c r="T47" s="656"/>
      <c r="U47" s="652"/>
      <c r="V47" s="652"/>
      <c r="W47" s="652"/>
      <c r="X47" s="652"/>
      <c r="Y47" s="653"/>
      <c r="Z47" s="654">
        <v>1</v>
      </c>
      <c r="AA47" s="652"/>
      <c r="AB47" s="652">
        <v>2</v>
      </c>
      <c r="AC47" s="652">
        <v>1</v>
      </c>
      <c r="AD47" s="652"/>
      <c r="AE47" s="655">
        <v>2</v>
      </c>
      <c r="AF47" s="657">
        <f t="shared" si="14"/>
        <v>2</v>
      </c>
      <c r="AG47" s="523">
        <f t="shared" si="15"/>
        <v>0</v>
      </c>
      <c r="AH47" s="532">
        <f t="shared" si="7"/>
        <v>4</v>
      </c>
      <c r="AI47" s="116"/>
      <c r="AJ47" s="116"/>
      <c r="AK47" s="116"/>
      <c r="AL47" s="116"/>
      <c r="AM47" s="116"/>
      <c r="AN47" s="116"/>
      <c r="AO47" s="137"/>
      <c r="AP47" s="137"/>
      <c r="AQ47" s="137"/>
      <c r="AR47" s="137"/>
    </row>
    <row r="48" spans="1:44" s="138" customFormat="1" ht="12" customHeight="1" x14ac:dyDescent="0.15">
      <c r="A48" s="880"/>
      <c r="B48" s="883"/>
      <c r="C48" s="647" t="s">
        <v>482</v>
      </c>
      <c r="D48" s="648"/>
      <c r="E48" s="649"/>
      <c r="F48" s="650" t="s">
        <v>476</v>
      </c>
      <c r="G48" s="651"/>
      <c r="H48" s="652"/>
      <c r="I48" s="652"/>
      <c r="J48" s="652"/>
      <c r="K48" s="652"/>
      <c r="L48" s="652"/>
      <c r="M48" s="653"/>
      <c r="N48" s="654"/>
      <c r="O48" s="652"/>
      <c r="P48" s="652"/>
      <c r="Q48" s="652">
        <v>1</v>
      </c>
      <c r="R48" s="652">
        <v>1</v>
      </c>
      <c r="S48" s="655"/>
      <c r="T48" s="656">
        <v>1</v>
      </c>
      <c r="U48" s="652">
        <v>1</v>
      </c>
      <c r="V48" s="652"/>
      <c r="W48" s="652">
        <v>1</v>
      </c>
      <c r="X48" s="652">
        <v>1</v>
      </c>
      <c r="Y48" s="653"/>
      <c r="Z48" s="654">
        <v>1</v>
      </c>
      <c r="AA48" s="652">
        <v>1</v>
      </c>
      <c r="AB48" s="652"/>
      <c r="AC48" s="652">
        <v>1</v>
      </c>
      <c r="AD48" s="652">
        <v>1</v>
      </c>
      <c r="AE48" s="655"/>
      <c r="AF48" s="657">
        <f t="shared" si="14"/>
        <v>5</v>
      </c>
      <c r="AG48" s="523">
        <f t="shared" si="15"/>
        <v>5</v>
      </c>
      <c r="AH48" s="658">
        <f t="shared" si="7"/>
        <v>0</v>
      </c>
      <c r="AI48" s="116"/>
      <c r="AJ48" s="116"/>
      <c r="AK48" s="116"/>
      <c r="AL48" s="116"/>
      <c r="AM48" s="116"/>
      <c r="AN48" s="116"/>
      <c r="AO48" s="137"/>
      <c r="AP48" s="137"/>
      <c r="AQ48" s="137"/>
      <c r="AR48" s="137"/>
    </row>
    <row r="49" spans="1:44" s="138" customFormat="1" ht="12" customHeight="1" x14ac:dyDescent="0.15">
      <c r="A49" s="880"/>
      <c r="B49" s="883"/>
      <c r="C49" s="647" t="s">
        <v>483</v>
      </c>
      <c r="D49" s="648"/>
      <c r="E49" s="649"/>
      <c r="F49" s="650" t="s">
        <v>378</v>
      </c>
      <c r="G49" s="651"/>
      <c r="H49" s="652"/>
      <c r="I49" s="652"/>
      <c r="J49" s="652"/>
      <c r="K49" s="652"/>
      <c r="L49" s="652"/>
      <c r="M49" s="653"/>
      <c r="N49" s="654"/>
      <c r="O49" s="652"/>
      <c r="P49" s="652"/>
      <c r="Q49" s="652">
        <v>1</v>
      </c>
      <c r="R49" s="652">
        <v>1</v>
      </c>
      <c r="S49" s="655"/>
      <c r="T49" s="656">
        <v>1</v>
      </c>
      <c r="U49" s="652">
        <v>1</v>
      </c>
      <c r="V49" s="652"/>
      <c r="W49" s="652">
        <v>1</v>
      </c>
      <c r="X49" s="652">
        <v>1</v>
      </c>
      <c r="Y49" s="653"/>
      <c r="Z49" s="654">
        <v>1</v>
      </c>
      <c r="AA49" s="652">
        <v>1</v>
      </c>
      <c r="AB49" s="652"/>
      <c r="AC49" s="652">
        <v>1</v>
      </c>
      <c r="AD49" s="652">
        <v>1</v>
      </c>
      <c r="AE49" s="655"/>
      <c r="AF49" s="657">
        <f t="shared" si="14"/>
        <v>5</v>
      </c>
      <c r="AG49" s="523">
        <f>SUM(I49+L49+O49+R49+U49+X49+AA49+AD49)</f>
        <v>5</v>
      </c>
      <c r="AH49" s="658">
        <f t="shared" si="7"/>
        <v>0</v>
      </c>
      <c r="AI49" s="116"/>
      <c r="AJ49" s="116"/>
      <c r="AK49" s="116"/>
      <c r="AL49" s="116"/>
      <c r="AM49" s="116"/>
      <c r="AN49" s="116"/>
      <c r="AO49" s="137"/>
      <c r="AP49" s="137"/>
      <c r="AQ49" s="137"/>
      <c r="AR49" s="137"/>
    </row>
    <row r="50" spans="1:44" s="101" customFormat="1" ht="12" customHeight="1" x14ac:dyDescent="0.15">
      <c r="A50" s="880"/>
      <c r="B50" s="883"/>
      <c r="C50" s="640" t="s">
        <v>484</v>
      </c>
      <c r="D50" s="641"/>
      <c r="E50" s="642"/>
      <c r="F50" s="643"/>
      <c r="G50" s="644"/>
      <c r="H50" s="186"/>
      <c r="I50" s="186"/>
      <c r="J50" s="186"/>
      <c r="K50" s="186"/>
      <c r="L50" s="186"/>
      <c r="M50" s="187"/>
      <c r="N50" s="188"/>
      <c r="O50" s="186"/>
      <c r="P50" s="186"/>
      <c r="Q50" s="186"/>
      <c r="R50" s="186"/>
      <c r="S50" s="189"/>
      <c r="T50" s="190">
        <v>3</v>
      </c>
      <c r="U50" s="186"/>
      <c r="V50" s="186">
        <v>9</v>
      </c>
      <c r="W50" s="186">
        <v>3</v>
      </c>
      <c r="X50" s="186"/>
      <c r="Y50" s="187">
        <v>9</v>
      </c>
      <c r="Z50" s="188">
        <v>2</v>
      </c>
      <c r="AA50" s="186"/>
      <c r="AB50" s="186">
        <v>6</v>
      </c>
      <c r="AC50" s="186"/>
      <c r="AD50" s="186"/>
      <c r="AE50" s="189"/>
      <c r="AF50" s="645">
        <f t="shared" si="14"/>
        <v>8</v>
      </c>
      <c r="AG50" s="507">
        <f t="shared" si="15"/>
        <v>0</v>
      </c>
      <c r="AH50" s="646">
        <f t="shared" si="7"/>
        <v>24</v>
      </c>
      <c r="AI50" s="48"/>
      <c r="AJ50" s="48"/>
      <c r="AK50" s="48"/>
      <c r="AL50" s="48"/>
      <c r="AM50" s="48"/>
      <c r="AN50" s="48"/>
      <c r="AO50" s="100"/>
      <c r="AP50" s="100"/>
      <c r="AQ50" s="100"/>
      <c r="AR50" s="100"/>
    </row>
    <row r="51" spans="1:44" s="9" customFormat="1" ht="12" customHeight="1" x14ac:dyDescent="0.15">
      <c r="A51" s="880"/>
      <c r="B51" s="883"/>
      <c r="C51" s="640" t="s">
        <v>380</v>
      </c>
      <c r="D51" s="641"/>
      <c r="E51" s="642"/>
      <c r="F51" s="643" t="s">
        <v>378</v>
      </c>
      <c r="G51" s="644"/>
      <c r="H51" s="186"/>
      <c r="I51" s="186"/>
      <c r="J51" s="186"/>
      <c r="K51" s="186"/>
      <c r="L51" s="186"/>
      <c r="M51" s="187"/>
      <c r="N51" s="188"/>
      <c r="O51" s="186"/>
      <c r="P51" s="186"/>
      <c r="Q51" s="186"/>
      <c r="R51" s="186"/>
      <c r="S51" s="189"/>
      <c r="T51" s="190">
        <v>2</v>
      </c>
      <c r="U51" s="186">
        <v>2</v>
      </c>
      <c r="V51" s="186"/>
      <c r="W51" s="186">
        <v>1</v>
      </c>
      <c r="X51" s="186">
        <v>1</v>
      </c>
      <c r="Y51" s="187"/>
      <c r="Z51" s="188">
        <v>1</v>
      </c>
      <c r="AA51" s="186">
        <v>1</v>
      </c>
      <c r="AB51" s="186"/>
      <c r="AC51" s="186">
        <v>1</v>
      </c>
      <c r="AD51" s="186">
        <v>1</v>
      </c>
      <c r="AE51" s="189"/>
      <c r="AF51" s="645">
        <f t="shared" si="14"/>
        <v>5</v>
      </c>
      <c r="AG51" s="507">
        <f t="shared" si="15"/>
        <v>5</v>
      </c>
      <c r="AH51" s="646">
        <f t="shared" ref="AH51:AH77" si="17">J51+M51+P51+S51+V51+Y51+AB51+AE51</f>
        <v>0</v>
      </c>
      <c r="AI51" s="48"/>
      <c r="AJ51" s="48"/>
      <c r="AK51" s="48"/>
      <c r="AL51" s="48"/>
      <c r="AM51" s="48"/>
      <c r="AN51" s="48"/>
      <c r="AO51" s="8"/>
      <c r="AP51" s="8"/>
      <c r="AQ51" s="8"/>
      <c r="AR51" s="8"/>
    </row>
    <row r="52" spans="1:44" s="9" customFormat="1" ht="12" customHeight="1" x14ac:dyDescent="0.15">
      <c r="A52" s="880"/>
      <c r="B52" s="883"/>
      <c r="C52" s="640" t="s">
        <v>485</v>
      </c>
      <c r="D52" s="641"/>
      <c r="E52" s="642"/>
      <c r="F52" s="643" t="s">
        <v>378</v>
      </c>
      <c r="G52" s="644"/>
      <c r="H52" s="186"/>
      <c r="I52" s="186"/>
      <c r="J52" s="186"/>
      <c r="K52" s="186"/>
      <c r="L52" s="186"/>
      <c r="M52" s="187"/>
      <c r="N52" s="188"/>
      <c r="O52" s="186"/>
      <c r="P52" s="186"/>
      <c r="Q52" s="186"/>
      <c r="R52" s="186"/>
      <c r="S52" s="189"/>
      <c r="T52" s="190">
        <v>2</v>
      </c>
      <c r="U52" s="186">
        <v>2</v>
      </c>
      <c r="V52" s="186"/>
      <c r="W52" s="186">
        <v>1</v>
      </c>
      <c r="X52" s="186">
        <v>1</v>
      </c>
      <c r="Y52" s="187"/>
      <c r="Z52" s="188">
        <v>1</v>
      </c>
      <c r="AA52" s="186">
        <v>1</v>
      </c>
      <c r="AB52" s="186"/>
      <c r="AC52" s="186">
        <v>1</v>
      </c>
      <c r="AD52" s="186">
        <v>1</v>
      </c>
      <c r="AE52" s="189"/>
      <c r="AF52" s="645">
        <f t="shared" si="14"/>
        <v>5</v>
      </c>
      <c r="AG52" s="507">
        <f>SUM(I52+L52+O52+R52+U52+X52+AA52+AD52)</f>
        <v>5</v>
      </c>
      <c r="AH52" s="511">
        <f t="shared" si="17"/>
        <v>0</v>
      </c>
      <c r="AI52" s="48"/>
      <c r="AJ52" s="48"/>
      <c r="AK52" s="48"/>
      <c r="AL52" s="48"/>
      <c r="AM52" s="48"/>
      <c r="AN52" s="48"/>
      <c r="AO52" s="8"/>
      <c r="AP52" s="8"/>
      <c r="AQ52" s="8"/>
      <c r="AR52" s="8"/>
    </row>
    <row r="53" spans="1:44" s="9" customFormat="1" ht="12" customHeight="1" x14ac:dyDescent="0.15">
      <c r="A53" s="880"/>
      <c r="B53" s="883"/>
      <c r="C53" s="640" t="s">
        <v>486</v>
      </c>
      <c r="D53" s="641"/>
      <c r="E53" s="642"/>
      <c r="F53" s="643" t="s">
        <v>476</v>
      </c>
      <c r="G53" s="644"/>
      <c r="H53" s="186"/>
      <c r="I53" s="186"/>
      <c r="J53" s="186"/>
      <c r="K53" s="186"/>
      <c r="L53" s="186"/>
      <c r="M53" s="187"/>
      <c r="N53" s="188"/>
      <c r="O53" s="186"/>
      <c r="P53" s="186"/>
      <c r="Q53" s="186">
        <v>1</v>
      </c>
      <c r="R53" s="186">
        <v>1</v>
      </c>
      <c r="S53" s="189"/>
      <c r="T53" s="190">
        <v>1</v>
      </c>
      <c r="U53" s="186">
        <v>1</v>
      </c>
      <c r="V53" s="186"/>
      <c r="W53" s="186">
        <v>1</v>
      </c>
      <c r="X53" s="186">
        <v>1</v>
      </c>
      <c r="Y53" s="187"/>
      <c r="Z53" s="188">
        <v>1</v>
      </c>
      <c r="AA53" s="186">
        <v>1</v>
      </c>
      <c r="AB53" s="186"/>
      <c r="AC53" s="186">
        <v>1</v>
      </c>
      <c r="AD53" s="186">
        <v>1</v>
      </c>
      <c r="AE53" s="189"/>
      <c r="AF53" s="645">
        <f t="shared" si="14"/>
        <v>5</v>
      </c>
      <c r="AG53" s="507">
        <f t="shared" si="15"/>
        <v>5</v>
      </c>
      <c r="AH53" s="646">
        <f t="shared" si="17"/>
        <v>0</v>
      </c>
      <c r="AI53" s="48"/>
      <c r="AJ53" s="48"/>
      <c r="AK53" s="48"/>
      <c r="AL53" s="48"/>
      <c r="AM53" s="48"/>
      <c r="AN53" s="48"/>
      <c r="AO53" s="8"/>
      <c r="AP53" s="8"/>
      <c r="AQ53" s="8"/>
      <c r="AR53" s="8"/>
    </row>
    <row r="54" spans="1:44" s="9" customFormat="1" ht="12" customHeight="1" x14ac:dyDescent="0.15">
      <c r="A54" s="880"/>
      <c r="B54" s="883"/>
      <c r="C54" s="640" t="s">
        <v>487</v>
      </c>
      <c r="D54" s="641"/>
      <c r="E54" s="642"/>
      <c r="F54" s="643" t="s">
        <v>378</v>
      </c>
      <c r="G54" s="644"/>
      <c r="H54" s="186"/>
      <c r="I54" s="186"/>
      <c r="J54" s="186"/>
      <c r="K54" s="186"/>
      <c r="L54" s="186"/>
      <c r="M54" s="187"/>
      <c r="N54" s="188"/>
      <c r="O54" s="186"/>
      <c r="P54" s="186"/>
      <c r="Q54" s="186"/>
      <c r="R54" s="186"/>
      <c r="S54" s="189"/>
      <c r="T54" s="190">
        <v>2</v>
      </c>
      <c r="U54" s="186">
        <v>2</v>
      </c>
      <c r="V54" s="186"/>
      <c r="W54" s="186">
        <v>1</v>
      </c>
      <c r="X54" s="186">
        <v>1</v>
      </c>
      <c r="Y54" s="187"/>
      <c r="Z54" s="188">
        <v>1</v>
      </c>
      <c r="AA54" s="186">
        <v>1</v>
      </c>
      <c r="AB54" s="186"/>
      <c r="AC54" s="186">
        <v>1</v>
      </c>
      <c r="AD54" s="186">
        <v>1</v>
      </c>
      <c r="AE54" s="189"/>
      <c r="AF54" s="645">
        <f t="shared" si="14"/>
        <v>5</v>
      </c>
      <c r="AG54" s="507">
        <f t="shared" si="15"/>
        <v>5</v>
      </c>
      <c r="AH54" s="511">
        <f t="shared" si="17"/>
        <v>0</v>
      </c>
      <c r="AI54" s="48"/>
      <c r="AJ54" s="48"/>
      <c r="AK54" s="48"/>
      <c r="AL54" s="48"/>
      <c r="AM54" s="48"/>
      <c r="AN54" s="48"/>
      <c r="AO54" s="8"/>
      <c r="AP54" s="8"/>
      <c r="AQ54" s="8"/>
      <c r="AR54" s="8"/>
    </row>
    <row r="55" spans="1:44" s="9" customFormat="1" ht="12" customHeight="1" x14ac:dyDescent="0.15">
      <c r="A55" s="880"/>
      <c r="B55" s="883"/>
      <c r="C55" s="640" t="s">
        <v>488</v>
      </c>
      <c r="D55" s="641"/>
      <c r="E55" s="642"/>
      <c r="F55" s="643" t="s">
        <v>378</v>
      </c>
      <c r="G55" s="644"/>
      <c r="H55" s="186"/>
      <c r="I55" s="186"/>
      <c r="J55" s="186"/>
      <c r="K55" s="186"/>
      <c r="L55" s="186"/>
      <c r="M55" s="187"/>
      <c r="N55" s="188"/>
      <c r="O55" s="186"/>
      <c r="P55" s="186"/>
      <c r="Q55" s="186"/>
      <c r="R55" s="186"/>
      <c r="S55" s="189"/>
      <c r="T55" s="190"/>
      <c r="U55" s="186"/>
      <c r="V55" s="186"/>
      <c r="W55" s="186">
        <v>1</v>
      </c>
      <c r="X55" s="186">
        <v>1</v>
      </c>
      <c r="Y55" s="187"/>
      <c r="Z55" s="188">
        <v>1</v>
      </c>
      <c r="AA55" s="186">
        <v>1</v>
      </c>
      <c r="AB55" s="186"/>
      <c r="AC55" s="186">
        <v>1</v>
      </c>
      <c r="AD55" s="186">
        <v>1</v>
      </c>
      <c r="AE55" s="189"/>
      <c r="AF55" s="645">
        <f t="shared" si="14"/>
        <v>3</v>
      </c>
      <c r="AG55" s="507">
        <f t="shared" si="15"/>
        <v>3</v>
      </c>
      <c r="AH55" s="646">
        <f t="shared" si="17"/>
        <v>0</v>
      </c>
      <c r="AI55" s="48"/>
      <c r="AJ55" s="48"/>
      <c r="AK55" s="48"/>
      <c r="AL55" s="48"/>
      <c r="AM55" s="48"/>
      <c r="AN55" s="48"/>
      <c r="AO55" s="8"/>
      <c r="AP55" s="8"/>
      <c r="AQ55" s="8"/>
      <c r="AR55" s="8"/>
    </row>
    <row r="56" spans="1:44" s="101" customFormat="1" ht="12" customHeight="1" x14ac:dyDescent="0.15">
      <c r="A56" s="880"/>
      <c r="B56" s="883"/>
      <c r="C56" s="640" t="s">
        <v>385</v>
      </c>
      <c r="D56" s="641"/>
      <c r="E56" s="642"/>
      <c r="F56" s="643"/>
      <c r="G56" s="644"/>
      <c r="H56" s="186"/>
      <c r="I56" s="186"/>
      <c r="J56" s="186"/>
      <c r="K56" s="186"/>
      <c r="L56" s="186"/>
      <c r="M56" s="187"/>
      <c r="N56" s="188"/>
      <c r="O56" s="186"/>
      <c r="P56" s="186"/>
      <c r="Q56" s="186"/>
      <c r="R56" s="186"/>
      <c r="S56" s="189"/>
      <c r="T56" s="885">
        <v>3</v>
      </c>
      <c r="U56" s="186"/>
      <c r="V56" s="866">
        <v>9</v>
      </c>
      <c r="W56" s="866">
        <v>3</v>
      </c>
      <c r="X56" s="186"/>
      <c r="Y56" s="886">
        <v>9</v>
      </c>
      <c r="Z56" s="188"/>
      <c r="AA56" s="186"/>
      <c r="AB56" s="186"/>
      <c r="AC56" s="186"/>
      <c r="AD56" s="186"/>
      <c r="AE56" s="189"/>
      <c r="AF56" s="645">
        <f t="shared" si="14"/>
        <v>6</v>
      </c>
      <c r="AG56" s="507">
        <f t="shared" si="15"/>
        <v>0</v>
      </c>
      <c r="AH56" s="646">
        <f t="shared" si="17"/>
        <v>18</v>
      </c>
      <c r="AI56" s="48"/>
      <c r="AJ56" s="48"/>
      <c r="AK56" s="48"/>
      <c r="AL56" s="48"/>
      <c r="AM56" s="48"/>
      <c r="AN56" s="48"/>
      <c r="AO56" s="100"/>
      <c r="AP56" s="100"/>
      <c r="AQ56" s="100"/>
      <c r="AR56" s="100"/>
    </row>
    <row r="57" spans="1:44" s="101" customFormat="1" ht="12" customHeight="1" x14ac:dyDescent="0.15">
      <c r="A57" s="880"/>
      <c r="B57" s="883"/>
      <c r="C57" s="640" t="s">
        <v>489</v>
      </c>
      <c r="D57" s="641"/>
      <c r="E57" s="642"/>
      <c r="F57" s="643"/>
      <c r="G57" s="644"/>
      <c r="H57" s="186"/>
      <c r="I57" s="186"/>
      <c r="J57" s="186"/>
      <c r="K57" s="186"/>
      <c r="L57" s="186"/>
      <c r="M57" s="187"/>
      <c r="N57" s="188"/>
      <c r="O57" s="186"/>
      <c r="P57" s="186"/>
      <c r="Q57" s="186"/>
      <c r="R57" s="186"/>
      <c r="S57" s="189"/>
      <c r="T57" s="885"/>
      <c r="U57" s="186"/>
      <c r="V57" s="866"/>
      <c r="W57" s="866"/>
      <c r="X57" s="186"/>
      <c r="Y57" s="886"/>
      <c r="Z57" s="188"/>
      <c r="AA57" s="186"/>
      <c r="AB57" s="186"/>
      <c r="AC57" s="186"/>
      <c r="AD57" s="186"/>
      <c r="AE57" s="189"/>
      <c r="AF57" s="645">
        <f t="shared" si="14"/>
        <v>0</v>
      </c>
      <c r="AG57" s="507">
        <f t="shared" si="15"/>
        <v>0</v>
      </c>
      <c r="AH57" s="646">
        <f t="shared" si="17"/>
        <v>0</v>
      </c>
      <c r="AI57" s="48"/>
      <c r="AJ57" s="48"/>
      <c r="AK57" s="48"/>
      <c r="AL57" s="48"/>
      <c r="AM57" s="48"/>
      <c r="AN57" s="48"/>
      <c r="AO57" s="100"/>
      <c r="AP57" s="100"/>
      <c r="AQ57" s="100"/>
      <c r="AR57" s="100"/>
    </row>
    <row r="58" spans="1:44" s="9" customFormat="1" ht="12" customHeight="1" x14ac:dyDescent="0.15">
      <c r="A58" s="880"/>
      <c r="B58" s="883"/>
      <c r="C58" s="640" t="s">
        <v>387</v>
      </c>
      <c r="D58" s="641"/>
      <c r="E58" s="642"/>
      <c r="F58" s="643"/>
      <c r="G58" s="644"/>
      <c r="H58" s="186"/>
      <c r="I58" s="186"/>
      <c r="J58" s="186"/>
      <c r="K58" s="186"/>
      <c r="L58" s="186"/>
      <c r="M58" s="187"/>
      <c r="N58" s="188"/>
      <c r="O58" s="186"/>
      <c r="P58" s="186"/>
      <c r="Q58" s="186"/>
      <c r="R58" s="186"/>
      <c r="S58" s="189"/>
      <c r="T58" s="190"/>
      <c r="U58" s="186"/>
      <c r="V58" s="186"/>
      <c r="W58" s="186"/>
      <c r="X58" s="186"/>
      <c r="Y58" s="187"/>
      <c r="Z58" s="188">
        <v>1</v>
      </c>
      <c r="AA58" s="186"/>
      <c r="AB58" s="186">
        <v>3</v>
      </c>
      <c r="AC58" s="186"/>
      <c r="AD58" s="186"/>
      <c r="AE58" s="189"/>
      <c r="AF58" s="645">
        <f t="shared" si="14"/>
        <v>1</v>
      </c>
      <c r="AG58" s="507">
        <f t="shared" si="15"/>
        <v>0</v>
      </c>
      <c r="AH58" s="646">
        <f t="shared" si="17"/>
        <v>3</v>
      </c>
      <c r="AI58" s="48"/>
      <c r="AJ58" s="48"/>
      <c r="AK58" s="48"/>
      <c r="AL58" s="48"/>
      <c r="AM58" s="48"/>
      <c r="AN58" s="48"/>
      <c r="AO58" s="8"/>
      <c r="AP58" s="8"/>
      <c r="AQ58" s="8"/>
      <c r="AR58" s="8"/>
    </row>
    <row r="59" spans="1:44" s="101" customFormat="1" ht="12" customHeight="1" x14ac:dyDescent="0.15">
      <c r="A59" s="880"/>
      <c r="B59" s="883"/>
      <c r="C59" s="640" t="s">
        <v>490</v>
      </c>
      <c r="D59" s="641"/>
      <c r="E59" s="642"/>
      <c r="F59" s="643"/>
      <c r="G59" s="644"/>
      <c r="H59" s="186"/>
      <c r="I59" s="186"/>
      <c r="J59" s="186"/>
      <c r="K59" s="186"/>
      <c r="L59" s="186"/>
      <c r="M59" s="187"/>
      <c r="N59" s="188"/>
      <c r="O59" s="186"/>
      <c r="P59" s="186"/>
      <c r="Q59" s="186"/>
      <c r="R59" s="186"/>
      <c r="S59" s="189"/>
      <c r="T59" s="661"/>
      <c r="U59" s="186"/>
      <c r="V59" s="662"/>
      <c r="W59" s="866">
        <v>3</v>
      </c>
      <c r="X59" s="186"/>
      <c r="Y59" s="886">
        <v>9</v>
      </c>
      <c r="Z59" s="865">
        <v>3</v>
      </c>
      <c r="AA59" s="186"/>
      <c r="AB59" s="866">
        <v>9</v>
      </c>
      <c r="AC59" s="186"/>
      <c r="AD59" s="186"/>
      <c r="AE59" s="189"/>
      <c r="AF59" s="645">
        <f t="shared" si="14"/>
        <v>6</v>
      </c>
      <c r="AG59" s="507">
        <f t="shared" si="15"/>
        <v>0</v>
      </c>
      <c r="AH59" s="646">
        <f t="shared" si="17"/>
        <v>18</v>
      </c>
      <c r="AI59" s="48"/>
      <c r="AJ59" s="48"/>
      <c r="AK59" s="48"/>
      <c r="AL59" s="48"/>
      <c r="AM59" s="48"/>
      <c r="AN59" s="48"/>
      <c r="AO59" s="100"/>
      <c r="AP59" s="100"/>
      <c r="AQ59" s="100"/>
      <c r="AR59" s="100"/>
    </row>
    <row r="60" spans="1:44" s="101" customFormat="1" ht="12" customHeight="1" x14ac:dyDescent="0.15">
      <c r="A60" s="880"/>
      <c r="B60" s="883"/>
      <c r="C60" s="640" t="s">
        <v>491</v>
      </c>
      <c r="D60" s="641"/>
      <c r="E60" s="642"/>
      <c r="F60" s="643"/>
      <c r="G60" s="644"/>
      <c r="H60" s="186"/>
      <c r="I60" s="186"/>
      <c r="J60" s="186"/>
      <c r="K60" s="186"/>
      <c r="L60" s="186"/>
      <c r="M60" s="187"/>
      <c r="N60" s="188"/>
      <c r="O60" s="186"/>
      <c r="P60" s="186"/>
      <c r="Q60" s="186"/>
      <c r="R60" s="186"/>
      <c r="S60" s="189"/>
      <c r="T60" s="661"/>
      <c r="U60" s="186"/>
      <c r="V60" s="662"/>
      <c r="W60" s="866"/>
      <c r="X60" s="186"/>
      <c r="Y60" s="886"/>
      <c r="Z60" s="865"/>
      <c r="AA60" s="186"/>
      <c r="AB60" s="866"/>
      <c r="AC60" s="186"/>
      <c r="AD60" s="186"/>
      <c r="AE60" s="189"/>
      <c r="AF60" s="645">
        <f t="shared" si="14"/>
        <v>0</v>
      </c>
      <c r="AG60" s="507">
        <f t="shared" si="15"/>
        <v>0</v>
      </c>
      <c r="AH60" s="646">
        <f t="shared" si="17"/>
        <v>0</v>
      </c>
      <c r="AI60" s="48"/>
      <c r="AJ60" s="48"/>
      <c r="AK60" s="48"/>
      <c r="AL60" s="48"/>
      <c r="AM60" s="48"/>
      <c r="AN60" s="48"/>
      <c r="AO60" s="100"/>
      <c r="AP60" s="100"/>
      <c r="AQ60" s="100"/>
      <c r="AR60" s="100"/>
    </row>
    <row r="61" spans="1:44" s="138" customFormat="1" ht="12" customHeight="1" x14ac:dyDescent="0.15">
      <c r="A61" s="880"/>
      <c r="B61" s="883"/>
      <c r="C61" s="647" t="s">
        <v>492</v>
      </c>
      <c r="D61" s="648"/>
      <c r="E61" s="649"/>
      <c r="F61" s="650"/>
      <c r="G61" s="651"/>
      <c r="H61" s="652"/>
      <c r="I61" s="652"/>
      <c r="J61" s="652"/>
      <c r="K61" s="652"/>
      <c r="L61" s="652"/>
      <c r="M61" s="653"/>
      <c r="N61" s="654"/>
      <c r="O61" s="652"/>
      <c r="P61" s="652"/>
      <c r="Q61" s="652"/>
      <c r="R61" s="652"/>
      <c r="S61" s="655"/>
      <c r="T61" s="656"/>
      <c r="U61" s="652"/>
      <c r="V61" s="652"/>
      <c r="W61" s="652"/>
      <c r="X61" s="652"/>
      <c r="Y61" s="653"/>
      <c r="Z61" s="654">
        <v>1</v>
      </c>
      <c r="AA61" s="652">
        <v>1</v>
      </c>
      <c r="AB61" s="652"/>
      <c r="AC61" s="652"/>
      <c r="AD61" s="652"/>
      <c r="AE61" s="655"/>
      <c r="AF61" s="657">
        <f t="shared" si="14"/>
        <v>1</v>
      </c>
      <c r="AG61" s="523">
        <f t="shared" si="15"/>
        <v>1</v>
      </c>
      <c r="AH61" s="532">
        <f t="shared" si="17"/>
        <v>0</v>
      </c>
      <c r="AI61" s="116"/>
      <c r="AJ61" s="116"/>
      <c r="AK61" s="116"/>
      <c r="AL61" s="116"/>
      <c r="AM61" s="116"/>
      <c r="AN61" s="116"/>
      <c r="AO61" s="137"/>
      <c r="AP61" s="137"/>
      <c r="AQ61" s="137"/>
      <c r="AR61" s="137"/>
    </row>
    <row r="62" spans="1:44" s="9" customFormat="1" ht="12" customHeight="1" x14ac:dyDescent="0.15">
      <c r="A62" s="880"/>
      <c r="B62" s="883"/>
      <c r="C62" s="640" t="s">
        <v>493</v>
      </c>
      <c r="D62" s="641"/>
      <c r="E62" s="642"/>
      <c r="F62" s="643"/>
      <c r="G62" s="644"/>
      <c r="H62" s="190"/>
      <c r="I62" s="186"/>
      <c r="J62" s="186"/>
      <c r="K62" s="186"/>
      <c r="L62" s="186"/>
      <c r="M62" s="187"/>
      <c r="N62" s="188"/>
      <c r="O62" s="186"/>
      <c r="P62" s="186"/>
      <c r="Q62" s="186"/>
      <c r="R62" s="186"/>
      <c r="S62" s="189"/>
      <c r="T62" s="190"/>
      <c r="U62" s="186"/>
      <c r="V62" s="186"/>
      <c r="W62" s="186"/>
      <c r="X62" s="186"/>
      <c r="Y62" s="189"/>
      <c r="Z62" s="190"/>
      <c r="AA62" s="186"/>
      <c r="AB62" s="186"/>
      <c r="AC62" s="663">
        <v>3</v>
      </c>
      <c r="AD62" s="663"/>
      <c r="AE62" s="664">
        <v>9</v>
      </c>
      <c r="AF62" s="645">
        <f t="shared" si="14"/>
        <v>3</v>
      </c>
      <c r="AG62" s="507">
        <f>SUM(I62+L62+O62+R62+U62+X62+AA62+AD62)</f>
        <v>0</v>
      </c>
      <c r="AH62" s="511">
        <f t="shared" si="17"/>
        <v>9</v>
      </c>
      <c r="AI62" s="48"/>
      <c r="AJ62" s="48"/>
      <c r="AK62" s="48"/>
      <c r="AL62" s="48"/>
      <c r="AM62" s="48"/>
      <c r="AN62" s="48"/>
      <c r="AO62" s="8"/>
      <c r="AP62" s="8"/>
      <c r="AQ62" s="8"/>
      <c r="AR62" s="8"/>
    </row>
    <row r="63" spans="1:44" s="9" customFormat="1" ht="12" customHeight="1" x14ac:dyDescent="0.15">
      <c r="A63" s="880"/>
      <c r="B63" s="883"/>
      <c r="C63" s="640" t="s">
        <v>392</v>
      </c>
      <c r="D63" s="641"/>
      <c r="E63" s="642"/>
      <c r="F63" s="643" t="s">
        <v>476</v>
      </c>
      <c r="G63" s="644"/>
      <c r="H63" s="186"/>
      <c r="I63" s="186"/>
      <c r="J63" s="186"/>
      <c r="K63" s="186"/>
      <c r="L63" s="186"/>
      <c r="M63" s="187"/>
      <c r="N63" s="188"/>
      <c r="O63" s="186"/>
      <c r="P63" s="186"/>
      <c r="Q63" s="186"/>
      <c r="R63" s="186"/>
      <c r="S63" s="189"/>
      <c r="T63" s="190"/>
      <c r="U63" s="186"/>
      <c r="V63" s="186"/>
      <c r="W63" s="186"/>
      <c r="X63" s="186"/>
      <c r="Y63" s="187"/>
      <c r="Z63" s="188"/>
      <c r="AA63" s="186"/>
      <c r="AB63" s="186"/>
      <c r="AC63" s="186">
        <v>1</v>
      </c>
      <c r="AD63" s="186">
        <v>1</v>
      </c>
      <c r="AE63" s="189"/>
      <c r="AF63" s="645">
        <f>H63+K63+N63+Q63+T63+W63+Z63+AC63</f>
        <v>1</v>
      </c>
      <c r="AG63" s="507">
        <f>SUM(I63+L63+O63+R63+U63+X63+AA63+AD63)</f>
        <v>1</v>
      </c>
      <c r="AH63" s="511">
        <f t="shared" si="17"/>
        <v>0</v>
      </c>
      <c r="AI63" s="48"/>
      <c r="AJ63" s="48"/>
      <c r="AK63" s="48"/>
      <c r="AL63" s="48"/>
      <c r="AM63" s="48"/>
      <c r="AN63" s="48"/>
      <c r="AO63" s="8"/>
      <c r="AP63" s="8"/>
      <c r="AQ63" s="8"/>
      <c r="AR63" s="8"/>
    </row>
    <row r="64" spans="1:44" s="9" customFormat="1" ht="12" customHeight="1" x14ac:dyDescent="0.15">
      <c r="A64" s="880"/>
      <c r="B64" s="883"/>
      <c r="C64" s="640" t="s">
        <v>494</v>
      </c>
      <c r="D64" s="641"/>
      <c r="E64" s="642"/>
      <c r="F64" s="665"/>
      <c r="G64" s="644"/>
      <c r="H64" s="186"/>
      <c r="I64" s="186"/>
      <c r="J64" s="186"/>
      <c r="K64" s="186"/>
      <c r="L64" s="186"/>
      <c r="M64" s="187"/>
      <c r="N64" s="188"/>
      <c r="O64" s="186"/>
      <c r="P64" s="186"/>
      <c r="Q64" s="186"/>
      <c r="R64" s="186"/>
      <c r="S64" s="189"/>
      <c r="T64" s="190"/>
      <c r="U64" s="186"/>
      <c r="V64" s="186"/>
      <c r="W64" s="186"/>
      <c r="X64" s="186"/>
      <c r="Y64" s="187"/>
      <c r="Z64" s="188"/>
      <c r="AA64" s="186"/>
      <c r="AB64" s="186"/>
      <c r="AC64" s="186">
        <v>0</v>
      </c>
      <c r="AD64" s="186"/>
      <c r="AE64" s="189"/>
      <c r="AF64" s="645" t="s">
        <v>495</v>
      </c>
      <c r="AG64" s="507">
        <f>SUM(I64+L64+O64+R64+U64+X64+AA64+AD64)</f>
        <v>0</v>
      </c>
      <c r="AH64" s="511">
        <f t="shared" si="17"/>
        <v>0</v>
      </c>
      <c r="AI64" s="48"/>
      <c r="AJ64" s="48"/>
      <c r="AK64" s="48"/>
      <c r="AL64" s="48"/>
      <c r="AM64" s="48"/>
      <c r="AN64" s="48"/>
      <c r="AO64" s="8"/>
      <c r="AP64" s="8"/>
      <c r="AQ64" s="8"/>
      <c r="AR64" s="8"/>
    </row>
    <row r="65" spans="1:44" s="9" customFormat="1" ht="12" customHeight="1" x14ac:dyDescent="0.15">
      <c r="A65" s="880"/>
      <c r="B65" s="884"/>
      <c r="C65" s="534" t="s">
        <v>39</v>
      </c>
      <c r="D65" s="535"/>
      <c r="E65" s="536"/>
      <c r="F65" s="537"/>
      <c r="G65" s="538"/>
      <c r="H65" s="539">
        <f t="shared" ref="H65:AE65" si="18">SUM(H41:H64)</f>
        <v>2</v>
      </c>
      <c r="I65" s="539">
        <f t="shared" si="18"/>
        <v>2</v>
      </c>
      <c r="J65" s="539">
        <f t="shared" si="18"/>
        <v>0</v>
      </c>
      <c r="K65" s="539">
        <f t="shared" si="18"/>
        <v>3</v>
      </c>
      <c r="L65" s="539">
        <f t="shared" si="18"/>
        <v>2</v>
      </c>
      <c r="M65" s="540">
        <f t="shared" si="18"/>
        <v>2</v>
      </c>
      <c r="N65" s="541">
        <f t="shared" si="18"/>
        <v>6</v>
      </c>
      <c r="O65" s="539">
        <f t="shared" si="18"/>
        <v>3</v>
      </c>
      <c r="P65" s="539">
        <f t="shared" si="18"/>
        <v>6</v>
      </c>
      <c r="Q65" s="539">
        <f t="shared" si="18"/>
        <v>3</v>
      </c>
      <c r="R65" s="539">
        <f t="shared" si="18"/>
        <v>3</v>
      </c>
      <c r="S65" s="542">
        <f t="shared" si="18"/>
        <v>0</v>
      </c>
      <c r="T65" s="543">
        <f t="shared" si="18"/>
        <v>16</v>
      </c>
      <c r="U65" s="539">
        <f t="shared" si="18"/>
        <v>9</v>
      </c>
      <c r="V65" s="539">
        <f t="shared" si="18"/>
        <v>20</v>
      </c>
      <c r="W65" s="539">
        <f t="shared" si="18"/>
        <v>17</v>
      </c>
      <c r="X65" s="539">
        <f t="shared" si="18"/>
        <v>7</v>
      </c>
      <c r="Y65" s="540">
        <f t="shared" si="18"/>
        <v>29</v>
      </c>
      <c r="Z65" s="541">
        <f t="shared" si="18"/>
        <v>15</v>
      </c>
      <c r="AA65" s="539">
        <f t="shared" si="18"/>
        <v>8</v>
      </c>
      <c r="AB65" s="539">
        <f t="shared" si="18"/>
        <v>20</v>
      </c>
      <c r="AC65" s="539">
        <f t="shared" si="18"/>
        <v>12</v>
      </c>
      <c r="AD65" s="539">
        <f t="shared" si="18"/>
        <v>8</v>
      </c>
      <c r="AE65" s="542">
        <f t="shared" si="18"/>
        <v>11</v>
      </c>
      <c r="AF65" s="541">
        <f>H65+K65+N65+Q65+T65+W65+Z65+AC65</f>
        <v>74</v>
      </c>
      <c r="AG65" s="539">
        <f t="shared" ref="AG65:AG77" si="19">I65+L65+O65+R65+U65+X65+AA65+AD65</f>
        <v>42</v>
      </c>
      <c r="AH65" s="544">
        <f t="shared" si="17"/>
        <v>88</v>
      </c>
      <c r="AI65" s="48"/>
      <c r="AJ65" s="48"/>
      <c r="AK65" s="48"/>
      <c r="AL65" s="48"/>
      <c r="AM65" s="48"/>
      <c r="AN65" s="48"/>
      <c r="AO65" s="8"/>
      <c r="AP65" s="8"/>
      <c r="AQ65" s="8"/>
      <c r="AR65" s="8"/>
    </row>
    <row r="66" spans="1:44" s="9" customFormat="1" ht="12" customHeight="1" x14ac:dyDescent="0.15">
      <c r="A66" s="880"/>
      <c r="B66" s="867" t="s">
        <v>394</v>
      </c>
      <c r="C66" s="666" t="s">
        <v>496</v>
      </c>
      <c r="D66" s="546"/>
      <c r="E66" s="547"/>
      <c r="F66" s="548"/>
      <c r="G66" s="549"/>
      <c r="H66" s="551"/>
      <c r="I66" s="551"/>
      <c r="J66" s="551"/>
      <c r="K66" s="551">
        <v>2</v>
      </c>
      <c r="L66" s="551">
        <v>2</v>
      </c>
      <c r="M66" s="552"/>
      <c r="N66" s="550"/>
      <c r="O66" s="554"/>
      <c r="P66" s="551"/>
      <c r="Q66" s="551"/>
      <c r="R66" s="551"/>
      <c r="S66" s="553"/>
      <c r="T66" s="554"/>
      <c r="U66" s="551"/>
      <c r="V66" s="551"/>
      <c r="W66" s="551"/>
      <c r="X66" s="551"/>
      <c r="Y66" s="552"/>
      <c r="Z66" s="550"/>
      <c r="AA66" s="551"/>
      <c r="AB66" s="551"/>
      <c r="AC66" s="551"/>
      <c r="AD66" s="551"/>
      <c r="AE66" s="553"/>
      <c r="AF66" s="497">
        <f>H66+K66+N66+Q66+T66+W66+Z66+AC66</f>
        <v>2</v>
      </c>
      <c r="AG66" s="495">
        <f>I66+L66+O66+R66+U66+X66+AA66+AD66</f>
        <v>2</v>
      </c>
      <c r="AH66" s="500">
        <f t="shared" si="17"/>
        <v>0</v>
      </c>
      <c r="AI66" s="48"/>
      <c r="AJ66" s="48"/>
      <c r="AK66" s="48"/>
      <c r="AL66" s="48"/>
      <c r="AM66" s="48"/>
      <c r="AN66" s="48"/>
      <c r="AO66" s="8"/>
      <c r="AP66" s="8"/>
      <c r="AQ66" s="8"/>
      <c r="AR66" s="8"/>
    </row>
    <row r="67" spans="1:44" s="9" customFormat="1" ht="12" customHeight="1" x14ac:dyDescent="0.15">
      <c r="A67" s="880"/>
      <c r="B67" s="867"/>
      <c r="C67" s="667" t="s">
        <v>497</v>
      </c>
      <c r="D67" s="595"/>
      <c r="E67" s="596"/>
      <c r="F67" s="597"/>
      <c r="G67" s="598"/>
      <c r="H67" s="599"/>
      <c r="I67" s="599"/>
      <c r="J67" s="599"/>
      <c r="K67" s="599">
        <v>2</v>
      </c>
      <c r="L67" s="599">
        <v>2</v>
      </c>
      <c r="M67" s="600"/>
      <c r="N67" s="601"/>
      <c r="O67" s="602"/>
      <c r="P67" s="599"/>
      <c r="Q67" s="599"/>
      <c r="R67" s="599"/>
      <c r="S67" s="603"/>
      <c r="T67" s="602"/>
      <c r="U67" s="599"/>
      <c r="V67" s="599"/>
      <c r="W67" s="599"/>
      <c r="X67" s="599"/>
      <c r="Y67" s="600"/>
      <c r="Z67" s="601"/>
      <c r="AA67" s="599"/>
      <c r="AB67" s="599"/>
      <c r="AC67" s="599"/>
      <c r="AD67" s="599"/>
      <c r="AE67" s="603"/>
      <c r="AF67" s="506">
        <f>H67+K67+N67+Q67+T67+W67+Z67+AC67</f>
        <v>2</v>
      </c>
      <c r="AG67" s="507">
        <f>I67+L67+O67+R67+U67+X67+AA67+AD67</f>
        <v>2</v>
      </c>
      <c r="AH67" s="511">
        <f t="shared" si="17"/>
        <v>0</v>
      </c>
      <c r="AI67" s="48"/>
      <c r="AJ67" s="48"/>
      <c r="AK67" s="48"/>
      <c r="AL67" s="48"/>
      <c r="AM67" s="48"/>
      <c r="AN67" s="48"/>
      <c r="AO67" s="8"/>
      <c r="AP67" s="8"/>
      <c r="AQ67" s="8"/>
      <c r="AR67" s="8"/>
    </row>
    <row r="68" spans="1:44" s="9" customFormat="1" ht="12" customHeight="1" x14ac:dyDescent="0.15">
      <c r="A68" s="880"/>
      <c r="B68" s="867"/>
      <c r="C68" s="667" t="s">
        <v>397</v>
      </c>
      <c r="D68" s="595"/>
      <c r="E68" s="596"/>
      <c r="F68" s="597"/>
      <c r="G68" s="598"/>
      <c r="H68" s="599"/>
      <c r="I68" s="599"/>
      <c r="J68" s="599"/>
      <c r="K68" s="599"/>
      <c r="L68" s="599"/>
      <c r="M68" s="600"/>
      <c r="N68" s="601"/>
      <c r="O68" s="599"/>
      <c r="P68" s="599"/>
      <c r="Q68" s="599">
        <v>2</v>
      </c>
      <c r="R68" s="599">
        <v>2</v>
      </c>
      <c r="S68" s="603"/>
      <c r="T68" s="602"/>
      <c r="U68" s="599"/>
      <c r="V68" s="599"/>
      <c r="W68" s="599"/>
      <c r="X68" s="599"/>
      <c r="Y68" s="600"/>
      <c r="Z68" s="601"/>
      <c r="AA68" s="599"/>
      <c r="AB68" s="599"/>
      <c r="AC68" s="599"/>
      <c r="AD68" s="599"/>
      <c r="AE68" s="600"/>
      <c r="AF68" s="506">
        <f t="shared" ref="AF68:AG75" si="20">H68+K68+N68+Q68+T68+W68+Z68+AC68</f>
        <v>2</v>
      </c>
      <c r="AG68" s="507">
        <f t="shared" si="20"/>
        <v>2</v>
      </c>
      <c r="AH68" s="511">
        <f t="shared" si="17"/>
        <v>0</v>
      </c>
      <c r="AI68" s="48"/>
      <c r="AJ68" s="48"/>
      <c r="AK68" s="48"/>
      <c r="AL68" s="48"/>
      <c r="AM68" s="48"/>
      <c r="AN68" s="48"/>
      <c r="AO68" s="8"/>
      <c r="AP68" s="8"/>
      <c r="AQ68" s="8"/>
      <c r="AR68" s="8"/>
    </row>
    <row r="69" spans="1:44" s="138" customFormat="1" ht="12" customHeight="1" x14ac:dyDescent="0.15">
      <c r="A69" s="880"/>
      <c r="B69" s="867"/>
      <c r="C69" s="668" t="s">
        <v>398</v>
      </c>
      <c r="D69" s="604"/>
      <c r="E69" s="605"/>
      <c r="F69" s="606"/>
      <c r="G69" s="607"/>
      <c r="H69" s="608"/>
      <c r="I69" s="608"/>
      <c r="J69" s="608"/>
      <c r="K69" s="608"/>
      <c r="L69" s="608"/>
      <c r="M69" s="609"/>
      <c r="N69" s="610"/>
      <c r="O69" s="608"/>
      <c r="P69" s="608"/>
      <c r="Q69" s="608">
        <v>1</v>
      </c>
      <c r="R69" s="608">
        <v>1</v>
      </c>
      <c r="S69" s="612"/>
      <c r="T69" s="611"/>
      <c r="U69" s="608"/>
      <c r="V69" s="608"/>
      <c r="W69" s="608"/>
      <c r="X69" s="608"/>
      <c r="Y69" s="609"/>
      <c r="Z69" s="610"/>
      <c r="AA69" s="608"/>
      <c r="AB69" s="608"/>
      <c r="AC69" s="608"/>
      <c r="AD69" s="608"/>
      <c r="AE69" s="609"/>
      <c r="AF69" s="531">
        <f t="shared" si="20"/>
        <v>1</v>
      </c>
      <c r="AG69" s="523">
        <f t="shared" si="20"/>
        <v>1</v>
      </c>
      <c r="AH69" s="532">
        <f t="shared" si="17"/>
        <v>0</v>
      </c>
      <c r="AI69" s="116"/>
      <c r="AJ69" s="116"/>
      <c r="AK69" s="116"/>
      <c r="AL69" s="116"/>
      <c r="AM69" s="116"/>
      <c r="AN69" s="116"/>
      <c r="AO69" s="137"/>
      <c r="AP69" s="137"/>
      <c r="AQ69" s="137"/>
      <c r="AR69" s="137"/>
    </row>
    <row r="70" spans="1:44" s="138" customFormat="1" ht="12" customHeight="1" x14ac:dyDescent="0.15">
      <c r="A70" s="880"/>
      <c r="B70" s="867"/>
      <c r="C70" s="556" t="s">
        <v>498</v>
      </c>
      <c r="D70" s="604"/>
      <c r="E70" s="605"/>
      <c r="F70" s="606"/>
      <c r="G70" s="607"/>
      <c r="H70" s="608"/>
      <c r="I70" s="608"/>
      <c r="J70" s="608"/>
      <c r="K70" s="608"/>
      <c r="L70" s="608"/>
      <c r="M70" s="609"/>
      <c r="N70" s="610"/>
      <c r="O70" s="608"/>
      <c r="P70" s="608"/>
      <c r="Q70" s="608"/>
      <c r="R70" s="608"/>
      <c r="S70" s="612"/>
      <c r="T70" s="611"/>
      <c r="U70" s="608"/>
      <c r="V70" s="608"/>
      <c r="W70" s="608"/>
      <c r="X70" s="608"/>
      <c r="Y70" s="609"/>
      <c r="Z70" s="669">
        <v>2</v>
      </c>
      <c r="AA70" s="670">
        <v>2</v>
      </c>
      <c r="AB70" s="608"/>
      <c r="AC70" s="608"/>
      <c r="AD70" s="608"/>
      <c r="AE70" s="609"/>
      <c r="AF70" s="531">
        <f t="shared" si="20"/>
        <v>2</v>
      </c>
      <c r="AG70" s="523">
        <f t="shared" si="20"/>
        <v>2</v>
      </c>
      <c r="AH70" s="532">
        <f t="shared" si="17"/>
        <v>0</v>
      </c>
      <c r="AI70" s="116"/>
      <c r="AJ70" s="116"/>
      <c r="AK70" s="116"/>
      <c r="AL70" s="116"/>
      <c r="AM70" s="116"/>
      <c r="AN70" s="116"/>
      <c r="AO70" s="137"/>
      <c r="AP70" s="137"/>
      <c r="AQ70" s="137"/>
      <c r="AR70" s="137"/>
    </row>
    <row r="71" spans="1:44" s="138" customFormat="1" ht="12" customHeight="1" x14ac:dyDescent="0.15">
      <c r="A71" s="880"/>
      <c r="B71" s="867"/>
      <c r="C71" s="556" t="s">
        <v>400</v>
      </c>
      <c r="D71" s="604"/>
      <c r="E71" s="605"/>
      <c r="F71" s="606"/>
      <c r="G71" s="607"/>
      <c r="H71" s="611"/>
      <c r="I71" s="608"/>
      <c r="J71" s="608"/>
      <c r="K71" s="608"/>
      <c r="L71" s="608"/>
      <c r="M71" s="609"/>
      <c r="N71" s="610"/>
      <c r="O71" s="608"/>
      <c r="P71" s="608"/>
      <c r="Q71" s="608"/>
      <c r="R71" s="608"/>
      <c r="S71" s="612"/>
      <c r="T71" s="611"/>
      <c r="U71" s="608"/>
      <c r="V71" s="608"/>
      <c r="W71" s="608"/>
      <c r="X71" s="608"/>
      <c r="Y71" s="609"/>
      <c r="Z71" s="610"/>
      <c r="AA71" s="608"/>
      <c r="AB71" s="608"/>
      <c r="AC71" s="608">
        <v>1</v>
      </c>
      <c r="AD71" s="608">
        <v>1</v>
      </c>
      <c r="AE71" s="609"/>
      <c r="AF71" s="531">
        <f t="shared" si="20"/>
        <v>1</v>
      </c>
      <c r="AG71" s="523">
        <f t="shared" si="20"/>
        <v>1</v>
      </c>
      <c r="AH71" s="532">
        <f t="shared" si="17"/>
        <v>0</v>
      </c>
      <c r="AI71" s="116"/>
      <c r="AJ71" s="116"/>
      <c r="AK71" s="116"/>
      <c r="AL71" s="116"/>
      <c r="AM71" s="116"/>
      <c r="AN71" s="116"/>
      <c r="AO71" s="137"/>
      <c r="AP71" s="137"/>
      <c r="AQ71" s="137"/>
      <c r="AR71" s="137"/>
    </row>
    <row r="72" spans="1:44" s="138" customFormat="1" ht="12" customHeight="1" x14ac:dyDescent="0.15">
      <c r="A72" s="880"/>
      <c r="B72" s="867"/>
      <c r="C72" s="556" t="s">
        <v>499</v>
      </c>
      <c r="D72" s="604"/>
      <c r="E72" s="605"/>
      <c r="F72" s="606"/>
      <c r="G72" s="607"/>
      <c r="H72" s="610"/>
      <c r="I72" s="608"/>
      <c r="J72" s="608"/>
      <c r="K72" s="608"/>
      <c r="L72" s="608"/>
      <c r="M72" s="609"/>
      <c r="N72" s="610"/>
      <c r="O72" s="608"/>
      <c r="P72" s="608"/>
      <c r="Q72" s="608"/>
      <c r="R72" s="608"/>
      <c r="S72" s="612"/>
      <c r="T72" s="611"/>
      <c r="U72" s="608"/>
      <c r="V72" s="608"/>
      <c r="W72" s="608"/>
      <c r="X72" s="608"/>
      <c r="Y72" s="609"/>
      <c r="Z72" s="610"/>
      <c r="AA72" s="608"/>
      <c r="AB72" s="608"/>
      <c r="AC72" s="608">
        <v>1</v>
      </c>
      <c r="AD72" s="608">
        <v>1</v>
      </c>
      <c r="AE72" s="612"/>
      <c r="AF72" s="531">
        <f t="shared" si="20"/>
        <v>1</v>
      </c>
      <c r="AG72" s="523">
        <f t="shared" si="20"/>
        <v>1</v>
      </c>
      <c r="AH72" s="532">
        <f t="shared" si="17"/>
        <v>0</v>
      </c>
      <c r="AI72" s="116"/>
      <c r="AJ72" s="116"/>
      <c r="AK72" s="116"/>
      <c r="AL72" s="116"/>
      <c r="AM72" s="116"/>
      <c r="AN72" s="116"/>
      <c r="AO72" s="137"/>
      <c r="AP72" s="137"/>
      <c r="AQ72" s="137"/>
      <c r="AR72" s="137"/>
    </row>
    <row r="73" spans="1:44" s="138" customFormat="1" ht="12" customHeight="1" x14ac:dyDescent="0.15">
      <c r="A73" s="880"/>
      <c r="B73" s="867"/>
      <c r="C73" s="556" t="s">
        <v>500</v>
      </c>
      <c r="D73" s="604"/>
      <c r="E73" s="605"/>
      <c r="F73" s="606"/>
      <c r="G73" s="607"/>
      <c r="H73" s="611"/>
      <c r="I73" s="608"/>
      <c r="J73" s="608"/>
      <c r="K73" s="608"/>
      <c r="L73" s="608"/>
      <c r="M73" s="609"/>
      <c r="N73" s="610"/>
      <c r="O73" s="608"/>
      <c r="P73" s="608"/>
      <c r="Q73" s="608">
        <v>1</v>
      </c>
      <c r="R73" s="608">
        <v>1</v>
      </c>
      <c r="S73" s="612"/>
      <c r="T73" s="611"/>
      <c r="U73" s="608"/>
      <c r="V73" s="608"/>
      <c r="W73" s="608"/>
      <c r="X73" s="608"/>
      <c r="Y73" s="609"/>
      <c r="Z73" s="610"/>
      <c r="AA73" s="608"/>
      <c r="AB73" s="608"/>
      <c r="AC73" s="608"/>
      <c r="AD73" s="608"/>
      <c r="AE73" s="609"/>
      <c r="AF73" s="531">
        <f t="shared" si="20"/>
        <v>1</v>
      </c>
      <c r="AG73" s="523">
        <f t="shared" si="20"/>
        <v>1</v>
      </c>
      <c r="AH73" s="532">
        <f t="shared" si="17"/>
        <v>0</v>
      </c>
      <c r="AI73" s="116"/>
      <c r="AJ73" s="116"/>
      <c r="AK73" s="116"/>
      <c r="AL73" s="116"/>
      <c r="AM73" s="116"/>
      <c r="AN73" s="116"/>
      <c r="AO73" s="137"/>
      <c r="AP73" s="137"/>
      <c r="AQ73" s="137"/>
      <c r="AR73" s="137"/>
    </row>
    <row r="74" spans="1:44" s="138" customFormat="1" ht="12" customHeight="1" x14ac:dyDescent="0.15">
      <c r="A74" s="880"/>
      <c r="B74" s="867"/>
      <c r="C74" s="556" t="s">
        <v>403</v>
      </c>
      <c r="D74" s="604"/>
      <c r="E74" s="605"/>
      <c r="F74" s="606"/>
      <c r="G74" s="607"/>
      <c r="H74" s="611"/>
      <c r="I74" s="608"/>
      <c r="J74" s="608"/>
      <c r="K74" s="608"/>
      <c r="L74" s="608"/>
      <c r="M74" s="609"/>
      <c r="N74" s="610"/>
      <c r="O74" s="608"/>
      <c r="P74" s="608"/>
      <c r="Q74" s="608"/>
      <c r="R74" s="608"/>
      <c r="S74" s="612"/>
      <c r="T74" s="611"/>
      <c r="U74" s="608"/>
      <c r="V74" s="608"/>
      <c r="W74" s="608"/>
      <c r="X74" s="608"/>
      <c r="Y74" s="609"/>
      <c r="Z74" s="610"/>
      <c r="AA74" s="608"/>
      <c r="AB74" s="608"/>
      <c r="AC74" s="608">
        <v>1</v>
      </c>
      <c r="AD74" s="608">
        <v>1</v>
      </c>
      <c r="AE74" s="609"/>
      <c r="AF74" s="531">
        <f t="shared" si="20"/>
        <v>1</v>
      </c>
      <c r="AG74" s="523">
        <f t="shared" si="20"/>
        <v>1</v>
      </c>
      <c r="AH74" s="532">
        <f t="shared" si="17"/>
        <v>0</v>
      </c>
      <c r="AI74" s="116"/>
      <c r="AJ74" s="116"/>
      <c r="AK74" s="116"/>
      <c r="AL74" s="116"/>
      <c r="AM74" s="116"/>
      <c r="AN74" s="116"/>
      <c r="AO74" s="137"/>
      <c r="AP74" s="137"/>
      <c r="AQ74" s="137"/>
      <c r="AR74" s="137"/>
    </row>
    <row r="75" spans="1:44" s="9" customFormat="1" ht="12" customHeight="1" x14ac:dyDescent="0.15">
      <c r="A75" s="880"/>
      <c r="B75" s="867"/>
      <c r="C75" s="534" t="s">
        <v>39</v>
      </c>
      <c r="D75" s="535"/>
      <c r="E75" s="536"/>
      <c r="F75" s="537"/>
      <c r="G75" s="538"/>
      <c r="H75" s="541">
        <f t="shared" ref="H75:AE75" si="21">SUM(H66:H74)</f>
        <v>0</v>
      </c>
      <c r="I75" s="539">
        <f t="shared" si="21"/>
        <v>0</v>
      </c>
      <c r="J75" s="539">
        <f t="shared" si="21"/>
        <v>0</v>
      </c>
      <c r="K75" s="539">
        <f t="shared" si="21"/>
        <v>4</v>
      </c>
      <c r="L75" s="539">
        <f t="shared" si="21"/>
        <v>4</v>
      </c>
      <c r="M75" s="540">
        <f t="shared" si="21"/>
        <v>0</v>
      </c>
      <c r="N75" s="541">
        <f t="shared" si="21"/>
        <v>0</v>
      </c>
      <c r="O75" s="539">
        <f t="shared" si="21"/>
        <v>0</v>
      </c>
      <c r="P75" s="539">
        <f t="shared" si="21"/>
        <v>0</v>
      </c>
      <c r="Q75" s="539">
        <f t="shared" si="21"/>
        <v>4</v>
      </c>
      <c r="R75" s="539">
        <f t="shared" si="21"/>
        <v>4</v>
      </c>
      <c r="S75" s="542">
        <f t="shared" si="21"/>
        <v>0</v>
      </c>
      <c r="T75" s="543">
        <f t="shared" si="21"/>
        <v>0</v>
      </c>
      <c r="U75" s="539">
        <f t="shared" si="21"/>
        <v>0</v>
      </c>
      <c r="V75" s="539">
        <f t="shared" si="21"/>
        <v>0</v>
      </c>
      <c r="W75" s="539">
        <f t="shared" si="21"/>
        <v>0</v>
      </c>
      <c r="X75" s="539">
        <f t="shared" si="21"/>
        <v>0</v>
      </c>
      <c r="Y75" s="540">
        <f t="shared" si="21"/>
        <v>0</v>
      </c>
      <c r="Z75" s="541">
        <f t="shared" si="21"/>
        <v>2</v>
      </c>
      <c r="AA75" s="539">
        <f t="shared" si="21"/>
        <v>2</v>
      </c>
      <c r="AB75" s="539">
        <f t="shared" si="21"/>
        <v>0</v>
      </c>
      <c r="AC75" s="539">
        <f t="shared" si="21"/>
        <v>3</v>
      </c>
      <c r="AD75" s="539">
        <f t="shared" si="21"/>
        <v>3</v>
      </c>
      <c r="AE75" s="542">
        <f t="shared" si="21"/>
        <v>0</v>
      </c>
      <c r="AF75" s="541">
        <f t="shared" si="20"/>
        <v>13</v>
      </c>
      <c r="AG75" s="539">
        <f t="shared" si="20"/>
        <v>13</v>
      </c>
      <c r="AH75" s="544">
        <f t="shared" si="17"/>
        <v>0</v>
      </c>
      <c r="AI75" s="48"/>
      <c r="AJ75" s="48"/>
      <c r="AK75" s="48"/>
      <c r="AL75" s="48"/>
      <c r="AM75" s="48"/>
      <c r="AN75" s="48"/>
      <c r="AO75" s="8"/>
      <c r="AP75" s="8"/>
      <c r="AQ75" s="8"/>
      <c r="AR75" s="8"/>
    </row>
    <row r="76" spans="1:44" s="9" customFormat="1" ht="12" customHeight="1" x14ac:dyDescent="0.15">
      <c r="A76" s="881"/>
      <c r="B76" s="868" t="s">
        <v>144</v>
      </c>
      <c r="C76" s="869"/>
      <c r="D76" s="671"/>
      <c r="E76" s="672"/>
      <c r="F76" s="673"/>
      <c r="G76" s="674"/>
      <c r="H76" s="675">
        <f t="shared" ref="H76:AE76" si="22">H65+H75</f>
        <v>2</v>
      </c>
      <c r="I76" s="676">
        <f t="shared" si="22"/>
        <v>2</v>
      </c>
      <c r="J76" s="676">
        <f t="shared" si="22"/>
        <v>0</v>
      </c>
      <c r="K76" s="676">
        <f t="shared" si="22"/>
        <v>7</v>
      </c>
      <c r="L76" s="676">
        <f t="shared" si="22"/>
        <v>6</v>
      </c>
      <c r="M76" s="677">
        <f t="shared" si="22"/>
        <v>2</v>
      </c>
      <c r="N76" s="675">
        <f t="shared" si="22"/>
        <v>6</v>
      </c>
      <c r="O76" s="676">
        <f t="shared" si="22"/>
        <v>3</v>
      </c>
      <c r="P76" s="676">
        <f t="shared" si="22"/>
        <v>6</v>
      </c>
      <c r="Q76" s="676">
        <f t="shared" si="22"/>
        <v>7</v>
      </c>
      <c r="R76" s="676">
        <f t="shared" si="22"/>
        <v>7</v>
      </c>
      <c r="S76" s="678">
        <f t="shared" si="22"/>
        <v>0</v>
      </c>
      <c r="T76" s="679">
        <f t="shared" si="22"/>
        <v>16</v>
      </c>
      <c r="U76" s="676">
        <f t="shared" si="22"/>
        <v>9</v>
      </c>
      <c r="V76" s="676">
        <f t="shared" si="22"/>
        <v>20</v>
      </c>
      <c r="W76" s="676">
        <f t="shared" si="22"/>
        <v>17</v>
      </c>
      <c r="X76" s="676">
        <f t="shared" si="22"/>
        <v>7</v>
      </c>
      <c r="Y76" s="678">
        <f t="shared" si="22"/>
        <v>29</v>
      </c>
      <c r="Z76" s="679">
        <f t="shared" si="22"/>
        <v>17</v>
      </c>
      <c r="AA76" s="676">
        <f t="shared" si="22"/>
        <v>10</v>
      </c>
      <c r="AB76" s="676">
        <f t="shared" si="22"/>
        <v>20</v>
      </c>
      <c r="AC76" s="676">
        <f t="shared" si="22"/>
        <v>15</v>
      </c>
      <c r="AD76" s="676">
        <f t="shared" si="22"/>
        <v>11</v>
      </c>
      <c r="AE76" s="678">
        <f t="shared" si="22"/>
        <v>11</v>
      </c>
      <c r="AF76" s="675">
        <f>H76+K76+N76+Q76+T76+W76+Z76+AC76</f>
        <v>87</v>
      </c>
      <c r="AG76" s="676">
        <f>I76+L76+O76+R76+U76+X76+AA76+AD76</f>
        <v>55</v>
      </c>
      <c r="AH76" s="680">
        <f>J76+M76+P76+S76+V76+Y76+AB76+AE76</f>
        <v>88</v>
      </c>
      <c r="AI76" s="48"/>
      <c r="AJ76" s="48"/>
      <c r="AK76" s="48"/>
      <c r="AL76" s="48"/>
      <c r="AM76" s="48"/>
      <c r="AN76" s="48"/>
      <c r="AO76" s="8"/>
      <c r="AP76" s="8"/>
      <c r="AQ76" s="8"/>
      <c r="AR76" s="8"/>
    </row>
    <row r="77" spans="1:44" s="9" customFormat="1" ht="12" customHeight="1" x14ac:dyDescent="0.15">
      <c r="A77" s="870" t="s">
        <v>501</v>
      </c>
      <c r="B77" s="871"/>
      <c r="C77" s="488" t="s">
        <v>502</v>
      </c>
      <c r="D77" s="489"/>
      <c r="E77" s="490"/>
      <c r="F77" s="491"/>
      <c r="G77" s="568"/>
      <c r="H77" s="681"/>
      <c r="I77" s="681"/>
      <c r="J77" s="681"/>
      <c r="K77" s="681"/>
      <c r="L77" s="681"/>
      <c r="M77" s="682"/>
      <c r="N77" s="683">
        <v>2</v>
      </c>
      <c r="O77" s="681">
        <v>2</v>
      </c>
      <c r="P77" s="681"/>
      <c r="Q77" s="681"/>
      <c r="R77" s="681"/>
      <c r="S77" s="684"/>
      <c r="T77" s="685"/>
      <c r="U77" s="681"/>
      <c r="V77" s="681"/>
      <c r="W77" s="681"/>
      <c r="X77" s="681"/>
      <c r="Y77" s="684"/>
      <c r="Z77" s="499"/>
      <c r="AA77" s="495"/>
      <c r="AB77" s="495"/>
      <c r="AC77" s="495"/>
      <c r="AD77" s="495"/>
      <c r="AE77" s="496"/>
      <c r="AF77" s="497">
        <f>H77+K77+N77+Q77+T77+W77+Z77+AC77</f>
        <v>2</v>
      </c>
      <c r="AG77" s="495">
        <f t="shared" si="19"/>
        <v>2</v>
      </c>
      <c r="AH77" s="500">
        <f t="shared" si="17"/>
        <v>0</v>
      </c>
      <c r="AI77" s="48"/>
      <c r="AJ77" s="48"/>
      <c r="AK77" s="48"/>
      <c r="AL77" s="48"/>
      <c r="AM77" s="48"/>
      <c r="AN77" s="48"/>
      <c r="AO77" s="8"/>
      <c r="AP77" s="8"/>
      <c r="AQ77" s="8"/>
      <c r="AR77" s="8"/>
    </row>
    <row r="78" spans="1:44" s="9" customFormat="1" ht="12" customHeight="1" x14ac:dyDescent="0.15">
      <c r="A78" s="872"/>
      <c r="B78" s="873"/>
      <c r="C78" s="501" t="s">
        <v>503</v>
      </c>
      <c r="D78" s="502"/>
      <c r="E78" s="503"/>
      <c r="F78" s="504"/>
      <c r="G78" s="505"/>
      <c r="H78" s="686"/>
      <c r="I78" s="686"/>
      <c r="J78" s="686"/>
      <c r="K78" s="686"/>
      <c r="L78" s="686"/>
      <c r="M78" s="687"/>
      <c r="N78" s="688">
        <v>2</v>
      </c>
      <c r="O78" s="686">
        <v>2</v>
      </c>
      <c r="P78" s="686"/>
      <c r="Q78" s="686"/>
      <c r="R78" s="686"/>
      <c r="S78" s="689"/>
      <c r="T78" s="690"/>
      <c r="U78" s="686"/>
      <c r="V78" s="686"/>
      <c r="W78" s="686"/>
      <c r="X78" s="686"/>
      <c r="Y78" s="689"/>
      <c r="Z78" s="510"/>
      <c r="AA78" s="507"/>
      <c r="AB78" s="507"/>
      <c r="AC78" s="507"/>
      <c r="AD78" s="507"/>
      <c r="AE78" s="508"/>
      <c r="AF78" s="506">
        <f>H78+K78+N78+Q78+T78+W78+Z78+AC78</f>
        <v>2</v>
      </c>
      <c r="AG78" s="507">
        <f>I78+L78+O78+R78+U78+X78+AA78+AD78</f>
        <v>2</v>
      </c>
      <c r="AH78" s="511">
        <f>J78+M78+P78+S78+V78+Y78+AB78+AE78</f>
        <v>0</v>
      </c>
      <c r="AI78" s="48"/>
      <c r="AJ78" s="48"/>
      <c r="AK78" s="48"/>
      <c r="AL78" s="48"/>
      <c r="AM78" s="48"/>
      <c r="AN78" s="48"/>
      <c r="AO78" s="8"/>
      <c r="AP78" s="8"/>
      <c r="AQ78" s="8"/>
      <c r="AR78" s="8"/>
    </row>
    <row r="79" spans="1:44" s="9" customFormat="1" ht="12" customHeight="1" x14ac:dyDescent="0.15">
      <c r="A79" s="872"/>
      <c r="B79" s="873"/>
      <c r="C79" s="501" t="s">
        <v>504</v>
      </c>
      <c r="D79" s="502"/>
      <c r="E79" s="503"/>
      <c r="F79" s="504"/>
      <c r="G79" s="505"/>
      <c r="H79" s="686"/>
      <c r="I79" s="686"/>
      <c r="J79" s="686"/>
      <c r="K79" s="686"/>
      <c r="L79" s="686"/>
      <c r="M79" s="687"/>
      <c r="N79" s="688"/>
      <c r="O79" s="686"/>
      <c r="P79" s="686"/>
      <c r="Q79" s="686">
        <v>2</v>
      </c>
      <c r="R79" s="686">
        <v>2</v>
      </c>
      <c r="S79" s="689"/>
      <c r="T79" s="690"/>
      <c r="U79" s="686"/>
      <c r="V79" s="686"/>
      <c r="W79" s="686"/>
      <c r="X79" s="686"/>
      <c r="Y79" s="689"/>
      <c r="Z79" s="510"/>
      <c r="AA79" s="507"/>
      <c r="AB79" s="507"/>
      <c r="AC79" s="507"/>
      <c r="AD79" s="507"/>
      <c r="AE79" s="508"/>
      <c r="AF79" s="506">
        <f t="shared" ref="AF79:AH87" si="23">H79+K79+N79+Q79+T79+W79+Z79+AC79</f>
        <v>2</v>
      </c>
      <c r="AG79" s="507">
        <f t="shared" si="23"/>
        <v>2</v>
      </c>
      <c r="AH79" s="511">
        <f t="shared" si="23"/>
        <v>0</v>
      </c>
      <c r="AI79" s="48"/>
      <c r="AJ79" s="48"/>
      <c r="AK79" s="48"/>
      <c r="AL79" s="48"/>
      <c r="AM79" s="48"/>
      <c r="AN79" s="48"/>
      <c r="AO79" s="8"/>
      <c r="AP79" s="8"/>
      <c r="AQ79" s="8"/>
      <c r="AR79" s="8"/>
    </row>
    <row r="80" spans="1:44" s="9" customFormat="1" ht="12" customHeight="1" x14ac:dyDescent="0.15">
      <c r="A80" s="872"/>
      <c r="B80" s="873"/>
      <c r="C80" s="501" t="s">
        <v>505</v>
      </c>
      <c r="D80" s="502"/>
      <c r="E80" s="503"/>
      <c r="F80" s="504"/>
      <c r="G80" s="505"/>
      <c r="H80" s="686"/>
      <c r="I80" s="686"/>
      <c r="J80" s="686"/>
      <c r="K80" s="686"/>
      <c r="L80" s="686"/>
      <c r="M80" s="687"/>
      <c r="N80" s="688"/>
      <c r="O80" s="686"/>
      <c r="P80" s="686"/>
      <c r="Q80" s="686">
        <v>2</v>
      </c>
      <c r="R80" s="686">
        <v>2</v>
      </c>
      <c r="S80" s="689"/>
      <c r="T80" s="690"/>
      <c r="U80" s="686"/>
      <c r="V80" s="686"/>
      <c r="W80" s="686"/>
      <c r="X80" s="686"/>
      <c r="Y80" s="689"/>
      <c r="Z80" s="510"/>
      <c r="AA80" s="507"/>
      <c r="AB80" s="507"/>
      <c r="AC80" s="507"/>
      <c r="AD80" s="507"/>
      <c r="AE80" s="508"/>
      <c r="AF80" s="506">
        <f t="shared" si="23"/>
        <v>2</v>
      </c>
      <c r="AG80" s="507">
        <f t="shared" si="23"/>
        <v>2</v>
      </c>
      <c r="AH80" s="511">
        <f t="shared" si="23"/>
        <v>0</v>
      </c>
      <c r="AI80" s="48"/>
      <c r="AJ80" s="48"/>
      <c r="AK80" s="48"/>
      <c r="AL80" s="48"/>
      <c r="AM80" s="48"/>
      <c r="AN80" s="48"/>
      <c r="AO80" s="8"/>
      <c r="AP80" s="8"/>
      <c r="AQ80" s="8"/>
      <c r="AR80" s="8"/>
    </row>
    <row r="81" spans="1:44" s="9" customFormat="1" ht="12" customHeight="1" x14ac:dyDescent="0.15">
      <c r="A81" s="872"/>
      <c r="B81" s="873"/>
      <c r="C81" s="501" t="s">
        <v>506</v>
      </c>
      <c r="D81" s="502"/>
      <c r="E81" s="503"/>
      <c r="F81" s="504"/>
      <c r="G81" s="505"/>
      <c r="H81" s="686"/>
      <c r="I81" s="686"/>
      <c r="J81" s="686"/>
      <c r="K81" s="686"/>
      <c r="L81" s="686"/>
      <c r="M81" s="687"/>
      <c r="N81" s="688"/>
      <c r="O81" s="686"/>
      <c r="P81" s="686"/>
      <c r="Q81" s="686"/>
      <c r="R81" s="686"/>
      <c r="S81" s="689"/>
      <c r="T81" s="690">
        <v>2</v>
      </c>
      <c r="U81" s="686">
        <v>2</v>
      </c>
      <c r="V81" s="686"/>
      <c r="W81" s="686"/>
      <c r="X81" s="686"/>
      <c r="Y81" s="689"/>
      <c r="Z81" s="510"/>
      <c r="AA81" s="507"/>
      <c r="AB81" s="507"/>
      <c r="AC81" s="507"/>
      <c r="AD81" s="507"/>
      <c r="AE81" s="508"/>
      <c r="AF81" s="506">
        <f t="shared" si="23"/>
        <v>2</v>
      </c>
      <c r="AG81" s="507">
        <f t="shared" si="23"/>
        <v>2</v>
      </c>
      <c r="AH81" s="511">
        <f t="shared" si="23"/>
        <v>0</v>
      </c>
      <c r="AI81" s="48"/>
      <c r="AJ81" s="48"/>
      <c r="AK81" s="48"/>
      <c r="AL81" s="48"/>
      <c r="AM81" s="48"/>
      <c r="AN81" s="48"/>
      <c r="AO81" s="8"/>
      <c r="AP81" s="8"/>
      <c r="AQ81" s="8"/>
      <c r="AR81" s="8"/>
    </row>
    <row r="82" spans="1:44" s="9" customFormat="1" ht="12" customHeight="1" x14ac:dyDescent="0.15">
      <c r="A82" s="872"/>
      <c r="B82" s="873"/>
      <c r="C82" s="501" t="s">
        <v>507</v>
      </c>
      <c r="D82" s="502"/>
      <c r="E82" s="503"/>
      <c r="F82" s="504"/>
      <c r="G82" s="505"/>
      <c r="H82" s="686"/>
      <c r="I82" s="686"/>
      <c r="J82" s="686"/>
      <c r="K82" s="686"/>
      <c r="L82" s="686"/>
      <c r="M82" s="687"/>
      <c r="N82" s="688"/>
      <c r="O82" s="686"/>
      <c r="P82" s="686"/>
      <c r="Q82" s="686"/>
      <c r="R82" s="686"/>
      <c r="S82" s="689"/>
      <c r="T82" s="690">
        <v>2</v>
      </c>
      <c r="U82" s="686">
        <v>2</v>
      </c>
      <c r="V82" s="686"/>
      <c r="W82" s="686"/>
      <c r="X82" s="686"/>
      <c r="Y82" s="689"/>
      <c r="Z82" s="510"/>
      <c r="AA82" s="507"/>
      <c r="AB82" s="507"/>
      <c r="AC82" s="507"/>
      <c r="AD82" s="507"/>
      <c r="AE82" s="508"/>
      <c r="AF82" s="506">
        <f t="shared" si="23"/>
        <v>2</v>
      </c>
      <c r="AG82" s="507">
        <f t="shared" si="23"/>
        <v>2</v>
      </c>
      <c r="AH82" s="511">
        <f t="shared" si="23"/>
        <v>0</v>
      </c>
      <c r="AI82" s="48"/>
      <c r="AJ82" s="48"/>
      <c r="AK82" s="48"/>
      <c r="AL82" s="48"/>
      <c r="AM82" s="48"/>
      <c r="AN82" s="48"/>
      <c r="AO82" s="8"/>
      <c r="AP82" s="8"/>
      <c r="AQ82" s="8"/>
      <c r="AR82" s="8"/>
    </row>
    <row r="83" spans="1:44" s="9" customFormat="1" ht="12" customHeight="1" x14ac:dyDescent="0.15">
      <c r="A83" s="872"/>
      <c r="B83" s="873"/>
      <c r="C83" s="691" t="s">
        <v>508</v>
      </c>
      <c r="D83" s="502"/>
      <c r="E83" s="503"/>
      <c r="F83" s="504"/>
      <c r="G83" s="505"/>
      <c r="H83" s="686"/>
      <c r="I83" s="686"/>
      <c r="J83" s="686"/>
      <c r="K83" s="686"/>
      <c r="L83" s="686"/>
      <c r="M83" s="687"/>
      <c r="N83" s="688"/>
      <c r="O83" s="686"/>
      <c r="P83" s="686"/>
      <c r="Q83" s="686"/>
      <c r="R83" s="686"/>
      <c r="S83" s="689"/>
      <c r="T83" s="690"/>
      <c r="U83" s="686"/>
      <c r="V83" s="686"/>
      <c r="W83" s="686">
        <v>2</v>
      </c>
      <c r="X83" s="686">
        <v>2</v>
      </c>
      <c r="Y83" s="689"/>
      <c r="Z83" s="510"/>
      <c r="AA83" s="507"/>
      <c r="AB83" s="507"/>
      <c r="AC83" s="507"/>
      <c r="AD83" s="507"/>
      <c r="AE83" s="508"/>
      <c r="AF83" s="506">
        <f t="shared" si="23"/>
        <v>2</v>
      </c>
      <c r="AG83" s="507">
        <f t="shared" si="23"/>
        <v>2</v>
      </c>
      <c r="AH83" s="511">
        <f t="shared" si="23"/>
        <v>0</v>
      </c>
      <c r="AI83" s="48"/>
      <c r="AJ83" s="48"/>
      <c r="AK83" s="48"/>
      <c r="AL83" s="48"/>
      <c r="AM83" s="48"/>
      <c r="AN83" s="48"/>
      <c r="AO83" s="8"/>
      <c r="AP83" s="8"/>
      <c r="AQ83" s="8"/>
      <c r="AR83" s="8"/>
    </row>
    <row r="84" spans="1:44" s="9" customFormat="1" ht="12" customHeight="1" x14ac:dyDescent="0.15">
      <c r="A84" s="872"/>
      <c r="B84" s="873"/>
      <c r="C84" s="501" t="s">
        <v>509</v>
      </c>
      <c r="D84" s="502"/>
      <c r="E84" s="503"/>
      <c r="F84" s="504"/>
      <c r="G84" s="505"/>
      <c r="H84" s="686"/>
      <c r="I84" s="686"/>
      <c r="J84" s="686"/>
      <c r="K84" s="686"/>
      <c r="L84" s="686"/>
      <c r="M84" s="687"/>
      <c r="N84" s="688"/>
      <c r="O84" s="686"/>
      <c r="P84" s="686"/>
      <c r="Q84" s="686"/>
      <c r="R84" s="686"/>
      <c r="S84" s="689"/>
      <c r="T84" s="692"/>
      <c r="U84" s="693"/>
      <c r="V84" s="686"/>
      <c r="W84" s="693">
        <v>2</v>
      </c>
      <c r="X84" s="693">
        <v>2</v>
      </c>
      <c r="Y84" s="689"/>
      <c r="Z84" s="694"/>
      <c r="AA84" s="695"/>
      <c r="AB84" s="507"/>
      <c r="AC84" s="695"/>
      <c r="AD84" s="695"/>
      <c r="AE84" s="508"/>
      <c r="AF84" s="506">
        <f t="shared" si="23"/>
        <v>2</v>
      </c>
      <c r="AG84" s="507">
        <f t="shared" si="23"/>
        <v>2</v>
      </c>
      <c r="AH84" s="511">
        <f t="shared" si="23"/>
        <v>0</v>
      </c>
      <c r="AI84" s="240"/>
      <c r="AJ84" s="240"/>
      <c r="AK84" s="48"/>
      <c r="AL84" s="241"/>
      <c r="AM84" s="241"/>
      <c r="AN84" s="48"/>
      <c r="AO84" s="8"/>
      <c r="AP84" s="8"/>
      <c r="AQ84" s="8"/>
      <c r="AR84" s="8"/>
    </row>
    <row r="85" spans="1:44" s="9" customFormat="1" ht="12" customHeight="1" x14ac:dyDescent="0.15">
      <c r="A85" s="872"/>
      <c r="B85" s="873"/>
      <c r="C85" s="501" t="s">
        <v>510</v>
      </c>
      <c r="D85" s="502"/>
      <c r="E85" s="503"/>
      <c r="F85" s="504"/>
      <c r="G85" s="505"/>
      <c r="H85" s="686"/>
      <c r="I85" s="686"/>
      <c r="J85" s="686"/>
      <c r="K85" s="686"/>
      <c r="L85" s="686"/>
      <c r="M85" s="687"/>
      <c r="N85" s="688"/>
      <c r="O85" s="686"/>
      <c r="P85" s="686"/>
      <c r="Q85" s="686"/>
      <c r="R85" s="686"/>
      <c r="S85" s="689"/>
      <c r="T85" s="690"/>
      <c r="U85" s="686"/>
      <c r="V85" s="686"/>
      <c r="W85" s="686"/>
      <c r="X85" s="686"/>
      <c r="Y85" s="689"/>
      <c r="Z85" s="510">
        <v>2</v>
      </c>
      <c r="AA85" s="507">
        <v>2</v>
      </c>
      <c r="AB85" s="507"/>
      <c r="AC85" s="507"/>
      <c r="AD85" s="507"/>
      <c r="AE85" s="508"/>
      <c r="AF85" s="506">
        <f t="shared" si="23"/>
        <v>2</v>
      </c>
      <c r="AG85" s="507">
        <f t="shared" si="23"/>
        <v>2</v>
      </c>
      <c r="AH85" s="511">
        <f t="shared" si="23"/>
        <v>0</v>
      </c>
      <c r="AI85" s="48"/>
      <c r="AJ85" s="48"/>
      <c r="AK85" s="48"/>
      <c r="AL85" s="48"/>
      <c r="AM85" s="48"/>
      <c r="AN85" s="48"/>
      <c r="AO85" s="8"/>
      <c r="AP85" s="8"/>
      <c r="AQ85" s="8"/>
      <c r="AR85" s="8"/>
    </row>
    <row r="86" spans="1:44" s="9" customFormat="1" ht="12" customHeight="1" x14ac:dyDescent="0.15">
      <c r="A86" s="872"/>
      <c r="B86" s="873"/>
      <c r="C86" s="501" t="s">
        <v>511</v>
      </c>
      <c r="D86" s="502"/>
      <c r="E86" s="503"/>
      <c r="F86" s="504"/>
      <c r="G86" s="505"/>
      <c r="H86" s="686"/>
      <c r="I86" s="686"/>
      <c r="J86" s="686"/>
      <c r="K86" s="686"/>
      <c r="L86" s="686"/>
      <c r="M86" s="687"/>
      <c r="N86" s="688"/>
      <c r="O86" s="686"/>
      <c r="P86" s="686"/>
      <c r="Q86" s="686"/>
      <c r="R86" s="686"/>
      <c r="S86" s="689"/>
      <c r="T86" s="690"/>
      <c r="U86" s="686"/>
      <c r="V86" s="686"/>
      <c r="W86" s="686"/>
      <c r="X86" s="686"/>
      <c r="Y86" s="689"/>
      <c r="Z86" s="510">
        <v>1</v>
      </c>
      <c r="AA86" s="507" t="s">
        <v>38</v>
      </c>
      <c r="AB86" s="507"/>
      <c r="AC86" s="507">
        <v>1</v>
      </c>
      <c r="AD86" s="507" t="s">
        <v>38</v>
      </c>
      <c r="AE86" s="508"/>
      <c r="AF86" s="506">
        <f t="shared" si="23"/>
        <v>2</v>
      </c>
      <c r="AG86" s="507">
        <f>I86+L86+O86+R86+U86+X86</f>
        <v>0</v>
      </c>
      <c r="AH86" s="511">
        <f t="shared" si="23"/>
        <v>0</v>
      </c>
      <c r="AI86" s="48"/>
      <c r="AJ86" s="48"/>
      <c r="AK86" s="48"/>
      <c r="AL86" s="48"/>
      <c r="AM86" s="48"/>
      <c r="AN86" s="48"/>
      <c r="AO86" s="8"/>
      <c r="AP86" s="8"/>
      <c r="AQ86" s="8"/>
      <c r="AR86" s="8"/>
    </row>
    <row r="87" spans="1:44" s="9" customFormat="1" ht="12" customHeight="1" x14ac:dyDescent="0.15">
      <c r="A87" s="872"/>
      <c r="B87" s="873"/>
      <c r="C87" s="501" t="s">
        <v>512</v>
      </c>
      <c r="D87" s="502"/>
      <c r="E87" s="503"/>
      <c r="F87" s="504"/>
      <c r="G87" s="505"/>
      <c r="H87" s="686"/>
      <c r="I87" s="686"/>
      <c r="J87" s="686"/>
      <c r="K87" s="686"/>
      <c r="L87" s="686"/>
      <c r="M87" s="687"/>
      <c r="N87" s="688"/>
      <c r="O87" s="686"/>
      <c r="P87" s="686"/>
      <c r="Q87" s="686"/>
      <c r="R87" s="686"/>
      <c r="S87" s="689"/>
      <c r="T87" s="690"/>
      <c r="U87" s="686"/>
      <c r="V87" s="686"/>
      <c r="W87" s="686"/>
      <c r="X87" s="686"/>
      <c r="Y87" s="696"/>
      <c r="Z87" s="510"/>
      <c r="AA87" s="507"/>
      <c r="AB87" s="507"/>
      <c r="AC87" s="507">
        <v>2</v>
      </c>
      <c r="AD87" s="507"/>
      <c r="AE87" s="509" t="s">
        <v>513</v>
      </c>
      <c r="AF87" s="506">
        <f t="shared" si="23"/>
        <v>2</v>
      </c>
      <c r="AG87" s="507">
        <f t="shared" si="23"/>
        <v>0</v>
      </c>
      <c r="AH87" s="511" t="s">
        <v>514</v>
      </c>
      <c r="AI87" s="48"/>
      <c r="AJ87" s="48"/>
      <c r="AK87" s="48"/>
      <c r="AL87" s="48"/>
      <c r="AM87" s="48"/>
      <c r="AN87" s="48"/>
      <c r="AO87" s="8"/>
      <c r="AP87" s="8"/>
      <c r="AQ87" s="8"/>
      <c r="AR87" s="8"/>
    </row>
    <row r="88" spans="1:44" s="9" customFormat="1" ht="12" customHeight="1" x14ac:dyDescent="0.15">
      <c r="A88" s="874"/>
      <c r="B88" s="875"/>
      <c r="C88" s="534" t="s">
        <v>159</v>
      </c>
      <c r="D88" s="535"/>
      <c r="E88" s="536"/>
      <c r="F88" s="537"/>
      <c r="G88" s="538"/>
      <c r="H88" s="539">
        <f>SUM(H77:H87)</f>
        <v>0</v>
      </c>
      <c r="I88" s="539">
        <f t="shared" ref="I88:Y88" si="24">SUM(I77:I87)</f>
        <v>0</v>
      </c>
      <c r="J88" s="539">
        <f t="shared" si="24"/>
        <v>0</v>
      </c>
      <c r="K88" s="539">
        <f t="shared" si="24"/>
        <v>0</v>
      </c>
      <c r="L88" s="539">
        <f t="shared" si="24"/>
        <v>0</v>
      </c>
      <c r="M88" s="540">
        <f t="shared" si="24"/>
        <v>0</v>
      </c>
      <c r="N88" s="541">
        <f t="shared" si="24"/>
        <v>4</v>
      </c>
      <c r="O88" s="539">
        <f t="shared" si="24"/>
        <v>4</v>
      </c>
      <c r="P88" s="539">
        <f t="shared" si="24"/>
        <v>0</v>
      </c>
      <c r="Q88" s="539">
        <f t="shared" si="24"/>
        <v>4</v>
      </c>
      <c r="R88" s="539">
        <f t="shared" si="24"/>
        <v>4</v>
      </c>
      <c r="S88" s="542">
        <f t="shared" si="24"/>
        <v>0</v>
      </c>
      <c r="T88" s="543">
        <f t="shared" si="24"/>
        <v>4</v>
      </c>
      <c r="U88" s="539">
        <f t="shared" si="24"/>
        <v>4</v>
      </c>
      <c r="V88" s="539">
        <f t="shared" si="24"/>
        <v>0</v>
      </c>
      <c r="W88" s="539">
        <f t="shared" si="24"/>
        <v>4</v>
      </c>
      <c r="X88" s="539">
        <f t="shared" si="24"/>
        <v>4</v>
      </c>
      <c r="Y88" s="540">
        <f t="shared" si="24"/>
        <v>0</v>
      </c>
      <c r="Z88" s="541">
        <f>SUM(Z77:Z87)</f>
        <v>3</v>
      </c>
      <c r="AA88" s="539">
        <f>SUM(AA77:AA87)</f>
        <v>2</v>
      </c>
      <c r="AB88" s="539">
        <v>0</v>
      </c>
      <c r="AC88" s="539">
        <f>SUM(AC77:AC87)</f>
        <v>3</v>
      </c>
      <c r="AD88" s="539">
        <f>SUM(AD77:AD87)</f>
        <v>0</v>
      </c>
      <c r="AE88" s="542">
        <f>SUM(AE77:AE87)</f>
        <v>0</v>
      </c>
      <c r="AF88" s="541">
        <f>H88+K88+N88+Q88+T88+W88+Z88+AC88</f>
        <v>22</v>
      </c>
      <c r="AG88" s="539">
        <f>I88+L88+O88+R88+U88+X88+AA88+AD88</f>
        <v>18</v>
      </c>
      <c r="AH88" s="544" t="s">
        <v>515</v>
      </c>
      <c r="AI88" s="48"/>
      <c r="AJ88" s="48"/>
      <c r="AK88" s="48"/>
      <c r="AM88" s="48"/>
      <c r="AN88" s="48"/>
      <c r="AO88" s="8"/>
      <c r="AP88" s="8"/>
      <c r="AQ88" s="8"/>
      <c r="AR88" s="8"/>
    </row>
    <row r="89" spans="1:44" s="9" customFormat="1" ht="12" customHeight="1" x14ac:dyDescent="0.15">
      <c r="A89" s="876" t="s">
        <v>516</v>
      </c>
      <c r="B89" s="877"/>
      <c r="C89" s="878"/>
      <c r="D89" s="697"/>
      <c r="E89" s="698"/>
      <c r="F89" s="699"/>
      <c r="G89" s="700"/>
      <c r="H89" s="701">
        <f>H23</f>
        <v>8</v>
      </c>
      <c r="I89" s="701">
        <f t="shared" ref="I89:AH89" si="25">I23</f>
        <v>6</v>
      </c>
      <c r="J89" s="701">
        <f t="shared" si="25"/>
        <v>4</v>
      </c>
      <c r="K89" s="701">
        <f t="shared" si="25"/>
        <v>8</v>
      </c>
      <c r="L89" s="701">
        <f t="shared" si="25"/>
        <v>5</v>
      </c>
      <c r="M89" s="702">
        <f t="shared" si="25"/>
        <v>4</v>
      </c>
      <c r="N89" s="703">
        <f t="shared" si="25"/>
        <v>3</v>
      </c>
      <c r="O89" s="701">
        <f t="shared" si="25"/>
        <v>3</v>
      </c>
      <c r="P89" s="701">
        <f t="shared" si="25"/>
        <v>0</v>
      </c>
      <c r="Q89" s="701">
        <f t="shared" si="25"/>
        <v>6</v>
      </c>
      <c r="R89" s="701">
        <f t="shared" si="25"/>
        <v>6</v>
      </c>
      <c r="S89" s="704">
        <f t="shared" si="25"/>
        <v>0</v>
      </c>
      <c r="T89" s="705">
        <f t="shared" si="25"/>
        <v>1</v>
      </c>
      <c r="U89" s="701">
        <f t="shared" si="25"/>
        <v>1</v>
      </c>
      <c r="V89" s="701">
        <f t="shared" si="25"/>
        <v>0</v>
      </c>
      <c r="W89" s="701">
        <f t="shared" si="25"/>
        <v>1</v>
      </c>
      <c r="X89" s="701">
        <f t="shared" si="25"/>
        <v>1</v>
      </c>
      <c r="Y89" s="704">
        <f t="shared" si="25"/>
        <v>0</v>
      </c>
      <c r="Z89" s="705">
        <f t="shared" si="25"/>
        <v>3</v>
      </c>
      <c r="AA89" s="701">
        <f t="shared" si="25"/>
        <v>2</v>
      </c>
      <c r="AB89" s="701">
        <f t="shared" si="25"/>
        <v>0</v>
      </c>
      <c r="AC89" s="701">
        <f t="shared" si="25"/>
        <v>1</v>
      </c>
      <c r="AD89" s="701">
        <f t="shared" si="25"/>
        <v>1</v>
      </c>
      <c r="AE89" s="704">
        <f t="shared" si="25"/>
        <v>0</v>
      </c>
      <c r="AF89" s="497">
        <f t="shared" si="25"/>
        <v>31</v>
      </c>
      <c r="AG89" s="705">
        <f t="shared" si="25"/>
        <v>25</v>
      </c>
      <c r="AH89" s="706">
        <f t="shared" si="25"/>
        <v>8</v>
      </c>
      <c r="AI89" s="48"/>
      <c r="AJ89" s="48"/>
      <c r="AK89" s="48"/>
      <c r="AL89" s="48"/>
      <c r="AM89" s="48"/>
      <c r="AN89" s="48"/>
      <c r="AO89" s="8"/>
      <c r="AP89" s="8"/>
      <c r="AQ89" s="8"/>
      <c r="AR89" s="8"/>
    </row>
    <row r="90" spans="1:44" s="9" customFormat="1" ht="12" customHeight="1" x14ac:dyDescent="0.15">
      <c r="A90" s="852" t="s">
        <v>517</v>
      </c>
      <c r="B90" s="853"/>
      <c r="C90" s="854"/>
      <c r="D90" s="707"/>
      <c r="E90" s="708"/>
      <c r="F90" s="709"/>
      <c r="G90" s="710"/>
      <c r="H90" s="507">
        <f>H40</f>
        <v>8</v>
      </c>
      <c r="I90" s="507">
        <f t="shared" ref="I90:AH90" si="26">I40</f>
        <v>8</v>
      </c>
      <c r="J90" s="507">
        <f t="shared" si="26"/>
        <v>0</v>
      </c>
      <c r="K90" s="507">
        <f t="shared" si="26"/>
        <v>3</v>
      </c>
      <c r="L90" s="507">
        <f t="shared" si="26"/>
        <v>3</v>
      </c>
      <c r="M90" s="508">
        <f t="shared" si="26"/>
        <v>0</v>
      </c>
      <c r="N90" s="506">
        <f t="shared" si="26"/>
        <v>10</v>
      </c>
      <c r="O90" s="507">
        <f t="shared" si="26"/>
        <v>10</v>
      </c>
      <c r="P90" s="507">
        <f t="shared" si="26"/>
        <v>0</v>
      </c>
      <c r="Q90" s="507">
        <f t="shared" si="26"/>
        <v>6</v>
      </c>
      <c r="R90" s="507">
        <f t="shared" si="26"/>
        <v>6</v>
      </c>
      <c r="S90" s="509">
        <f t="shared" si="26"/>
        <v>0</v>
      </c>
      <c r="T90" s="510">
        <f t="shared" si="26"/>
        <v>0</v>
      </c>
      <c r="U90" s="507">
        <f t="shared" si="26"/>
        <v>0</v>
      </c>
      <c r="V90" s="507">
        <f t="shared" si="26"/>
        <v>0</v>
      </c>
      <c r="W90" s="507">
        <f t="shared" si="26"/>
        <v>0</v>
      </c>
      <c r="X90" s="507">
        <f t="shared" si="26"/>
        <v>0</v>
      </c>
      <c r="Y90" s="509">
        <f t="shared" si="26"/>
        <v>0</v>
      </c>
      <c r="Z90" s="510">
        <f t="shared" si="26"/>
        <v>0</v>
      </c>
      <c r="AA90" s="507">
        <f t="shared" si="26"/>
        <v>0</v>
      </c>
      <c r="AB90" s="507">
        <f t="shared" si="26"/>
        <v>0</v>
      </c>
      <c r="AC90" s="507">
        <f t="shared" si="26"/>
        <v>0</v>
      </c>
      <c r="AD90" s="507">
        <f t="shared" si="26"/>
        <v>0</v>
      </c>
      <c r="AE90" s="509">
        <f t="shared" si="26"/>
        <v>0</v>
      </c>
      <c r="AF90" s="506">
        <f t="shared" si="26"/>
        <v>27</v>
      </c>
      <c r="AG90" s="510">
        <f t="shared" si="26"/>
        <v>27</v>
      </c>
      <c r="AH90" s="511">
        <f t="shared" si="26"/>
        <v>0</v>
      </c>
      <c r="AI90" s="48"/>
      <c r="AJ90" s="48"/>
      <c r="AK90" s="48"/>
      <c r="AL90" s="48"/>
      <c r="AM90" s="48"/>
      <c r="AN90" s="48"/>
      <c r="AO90" s="8"/>
      <c r="AP90" s="8"/>
      <c r="AQ90" s="8"/>
      <c r="AR90" s="8"/>
    </row>
    <row r="91" spans="1:44" ht="12" customHeight="1" x14ac:dyDescent="0.15">
      <c r="A91" s="852" t="s">
        <v>518</v>
      </c>
      <c r="B91" s="853"/>
      <c r="C91" s="854"/>
      <c r="D91" s="707"/>
      <c r="E91" s="708"/>
      <c r="F91" s="709"/>
      <c r="G91" s="710"/>
      <c r="H91" s="507">
        <f>H76</f>
        <v>2</v>
      </c>
      <c r="I91" s="507">
        <f t="shared" ref="I91:AE91" si="27">I76</f>
        <v>2</v>
      </c>
      <c r="J91" s="507">
        <f t="shared" si="27"/>
        <v>0</v>
      </c>
      <c r="K91" s="507">
        <f t="shared" si="27"/>
        <v>7</v>
      </c>
      <c r="L91" s="507">
        <f t="shared" si="27"/>
        <v>6</v>
      </c>
      <c r="M91" s="508">
        <f t="shared" si="27"/>
        <v>2</v>
      </c>
      <c r="N91" s="506">
        <f t="shared" si="27"/>
        <v>6</v>
      </c>
      <c r="O91" s="507">
        <f t="shared" si="27"/>
        <v>3</v>
      </c>
      <c r="P91" s="507">
        <f t="shared" si="27"/>
        <v>6</v>
      </c>
      <c r="Q91" s="507">
        <f t="shared" si="27"/>
        <v>7</v>
      </c>
      <c r="R91" s="507">
        <f t="shared" si="27"/>
        <v>7</v>
      </c>
      <c r="S91" s="509">
        <f t="shared" si="27"/>
        <v>0</v>
      </c>
      <c r="T91" s="510">
        <f t="shared" si="27"/>
        <v>16</v>
      </c>
      <c r="U91" s="507">
        <f t="shared" si="27"/>
        <v>9</v>
      </c>
      <c r="V91" s="507">
        <f t="shared" si="27"/>
        <v>20</v>
      </c>
      <c r="W91" s="507">
        <f t="shared" si="27"/>
        <v>17</v>
      </c>
      <c r="X91" s="507">
        <f t="shared" si="27"/>
        <v>7</v>
      </c>
      <c r="Y91" s="509">
        <f t="shared" si="27"/>
        <v>29</v>
      </c>
      <c r="Z91" s="510">
        <f t="shared" si="27"/>
        <v>17</v>
      </c>
      <c r="AA91" s="507">
        <f t="shared" si="27"/>
        <v>10</v>
      </c>
      <c r="AB91" s="507">
        <f t="shared" si="27"/>
        <v>20</v>
      </c>
      <c r="AC91" s="507">
        <f t="shared" si="27"/>
        <v>15</v>
      </c>
      <c r="AD91" s="507">
        <f t="shared" si="27"/>
        <v>11</v>
      </c>
      <c r="AE91" s="509">
        <f t="shared" si="27"/>
        <v>11</v>
      </c>
      <c r="AF91" s="506">
        <f>AF76</f>
        <v>87</v>
      </c>
      <c r="AG91" s="510">
        <f>AG76</f>
        <v>55</v>
      </c>
      <c r="AH91" s="511">
        <f>AH76</f>
        <v>88</v>
      </c>
      <c r="AI91" s="48"/>
      <c r="AJ91" s="48"/>
      <c r="AK91" s="48"/>
      <c r="AL91" s="48"/>
      <c r="AM91" s="48"/>
      <c r="AN91" s="48"/>
    </row>
    <row r="92" spans="1:44" ht="12" customHeight="1" thickBot="1" x14ac:dyDescent="0.2">
      <c r="A92" s="855" t="s">
        <v>519</v>
      </c>
      <c r="B92" s="856"/>
      <c r="C92" s="857"/>
      <c r="D92" s="711"/>
      <c r="E92" s="712"/>
      <c r="F92" s="713"/>
      <c r="G92" s="714"/>
      <c r="H92" s="715">
        <f t="shared" ref="H92:AD92" si="28">H88</f>
        <v>0</v>
      </c>
      <c r="I92" s="715">
        <f t="shared" si="28"/>
        <v>0</v>
      </c>
      <c r="J92" s="715">
        <f t="shared" si="28"/>
        <v>0</v>
      </c>
      <c r="K92" s="715">
        <f t="shared" si="28"/>
        <v>0</v>
      </c>
      <c r="L92" s="715">
        <f t="shared" si="28"/>
        <v>0</v>
      </c>
      <c r="M92" s="716">
        <f t="shared" si="28"/>
        <v>0</v>
      </c>
      <c r="N92" s="717">
        <f t="shared" si="28"/>
        <v>4</v>
      </c>
      <c r="O92" s="715">
        <f t="shared" si="28"/>
        <v>4</v>
      </c>
      <c r="P92" s="715">
        <f t="shared" si="28"/>
        <v>0</v>
      </c>
      <c r="Q92" s="715">
        <f t="shared" si="28"/>
        <v>4</v>
      </c>
      <c r="R92" s="715">
        <f t="shared" si="28"/>
        <v>4</v>
      </c>
      <c r="S92" s="718">
        <f t="shared" si="28"/>
        <v>0</v>
      </c>
      <c r="T92" s="719">
        <f t="shared" si="28"/>
        <v>4</v>
      </c>
      <c r="U92" s="715">
        <f t="shared" si="28"/>
        <v>4</v>
      </c>
      <c r="V92" s="715">
        <f t="shared" si="28"/>
        <v>0</v>
      </c>
      <c r="W92" s="715">
        <f t="shared" si="28"/>
        <v>4</v>
      </c>
      <c r="X92" s="715">
        <f t="shared" si="28"/>
        <v>4</v>
      </c>
      <c r="Y92" s="718">
        <f t="shared" si="28"/>
        <v>0</v>
      </c>
      <c r="Z92" s="719">
        <f t="shared" si="28"/>
        <v>3</v>
      </c>
      <c r="AA92" s="715">
        <f t="shared" si="28"/>
        <v>2</v>
      </c>
      <c r="AB92" s="715">
        <f t="shared" si="28"/>
        <v>0</v>
      </c>
      <c r="AC92" s="715">
        <f>AC88</f>
        <v>3</v>
      </c>
      <c r="AD92" s="715">
        <f t="shared" si="28"/>
        <v>0</v>
      </c>
      <c r="AE92" s="718" t="s">
        <v>520</v>
      </c>
      <c r="AF92" s="717">
        <f>AF88</f>
        <v>22</v>
      </c>
      <c r="AG92" s="719">
        <f>AG88</f>
        <v>18</v>
      </c>
      <c r="AH92" s="720" t="s">
        <v>520</v>
      </c>
      <c r="AI92" s="48"/>
      <c r="AJ92" s="48"/>
      <c r="AK92" s="48"/>
      <c r="AL92" s="48"/>
      <c r="AM92" s="48"/>
      <c r="AN92" s="48"/>
    </row>
    <row r="93" spans="1:44" ht="18" customHeight="1" x14ac:dyDescent="0.15">
      <c r="A93" s="858" t="s">
        <v>521</v>
      </c>
      <c r="B93" s="859"/>
      <c r="C93" s="860"/>
      <c r="D93" s="721"/>
      <c r="E93" s="722"/>
      <c r="F93" s="723"/>
      <c r="G93" s="724"/>
      <c r="H93" s="725">
        <f t="shared" ref="H93:M93" si="29">SUM(H89:H92)</f>
        <v>18</v>
      </c>
      <c r="I93" s="726">
        <f t="shared" si="29"/>
        <v>16</v>
      </c>
      <c r="J93" s="726">
        <f t="shared" si="29"/>
        <v>4</v>
      </c>
      <c r="K93" s="726">
        <f t="shared" si="29"/>
        <v>18</v>
      </c>
      <c r="L93" s="726">
        <f t="shared" si="29"/>
        <v>14</v>
      </c>
      <c r="M93" s="727">
        <f t="shared" si="29"/>
        <v>6</v>
      </c>
      <c r="N93" s="725">
        <f t="shared" ref="N93:AB93" si="30">SUM(N89:N91)</f>
        <v>19</v>
      </c>
      <c r="O93" s="726">
        <f t="shared" si="30"/>
        <v>16</v>
      </c>
      <c r="P93" s="726">
        <f t="shared" si="30"/>
        <v>6</v>
      </c>
      <c r="Q93" s="726">
        <f t="shared" si="30"/>
        <v>19</v>
      </c>
      <c r="R93" s="726">
        <f t="shared" si="30"/>
        <v>19</v>
      </c>
      <c r="S93" s="728">
        <f t="shared" si="30"/>
        <v>0</v>
      </c>
      <c r="T93" s="729">
        <f t="shared" si="30"/>
        <v>17</v>
      </c>
      <c r="U93" s="726">
        <f t="shared" si="30"/>
        <v>10</v>
      </c>
      <c r="V93" s="726">
        <f t="shared" si="30"/>
        <v>20</v>
      </c>
      <c r="W93" s="726">
        <f t="shared" si="30"/>
        <v>18</v>
      </c>
      <c r="X93" s="726">
        <f t="shared" si="30"/>
        <v>8</v>
      </c>
      <c r="Y93" s="727">
        <f t="shared" si="30"/>
        <v>29</v>
      </c>
      <c r="Z93" s="725">
        <f t="shared" si="30"/>
        <v>20</v>
      </c>
      <c r="AA93" s="726">
        <f t="shared" si="30"/>
        <v>12</v>
      </c>
      <c r="AB93" s="726">
        <f t="shared" si="30"/>
        <v>20</v>
      </c>
      <c r="AC93" s="726">
        <f>SUM(AC89:AC91)</f>
        <v>16</v>
      </c>
      <c r="AD93" s="726">
        <f>SUM(AD89:AD91)</f>
        <v>12</v>
      </c>
      <c r="AE93" s="727">
        <f>SUM(AE89:AE91)</f>
        <v>11</v>
      </c>
      <c r="AF93" s="725">
        <f>AF89+AF90+AF91</f>
        <v>145</v>
      </c>
      <c r="AG93" s="729">
        <f>AG89+AG90+AG91</f>
        <v>107</v>
      </c>
      <c r="AH93" s="730">
        <f>AH89+AH90+AH91</f>
        <v>96</v>
      </c>
      <c r="AI93" s="48"/>
      <c r="AJ93" s="48"/>
      <c r="AK93" s="48"/>
      <c r="AL93" s="9"/>
      <c r="AM93" s="48"/>
      <c r="AN93" s="48"/>
    </row>
    <row r="94" spans="1:44" ht="23.25" customHeight="1" thickBot="1" x14ac:dyDescent="0.2">
      <c r="A94" s="861" t="s">
        <v>522</v>
      </c>
      <c r="B94" s="862"/>
      <c r="C94" s="863"/>
      <c r="D94" s="731"/>
      <c r="E94" s="732"/>
      <c r="F94" s="733"/>
      <c r="G94" s="734"/>
      <c r="H94" s="735">
        <f>SUM(H89:H92)</f>
        <v>18</v>
      </c>
      <c r="I94" s="736">
        <f t="shared" ref="I94:AG94" si="31">SUM(I89:I92)</f>
        <v>16</v>
      </c>
      <c r="J94" s="736">
        <f t="shared" si="31"/>
        <v>4</v>
      </c>
      <c r="K94" s="736">
        <f t="shared" si="31"/>
        <v>18</v>
      </c>
      <c r="L94" s="736">
        <f t="shared" si="31"/>
        <v>14</v>
      </c>
      <c r="M94" s="737">
        <f t="shared" si="31"/>
        <v>6</v>
      </c>
      <c r="N94" s="735">
        <f t="shared" si="31"/>
        <v>23</v>
      </c>
      <c r="O94" s="736">
        <f t="shared" si="31"/>
        <v>20</v>
      </c>
      <c r="P94" s="736">
        <f t="shared" si="31"/>
        <v>6</v>
      </c>
      <c r="Q94" s="736">
        <f t="shared" si="31"/>
        <v>23</v>
      </c>
      <c r="R94" s="736">
        <f t="shared" si="31"/>
        <v>23</v>
      </c>
      <c r="S94" s="738">
        <f t="shared" si="31"/>
        <v>0</v>
      </c>
      <c r="T94" s="739">
        <f t="shared" si="31"/>
        <v>21</v>
      </c>
      <c r="U94" s="736">
        <f t="shared" si="31"/>
        <v>14</v>
      </c>
      <c r="V94" s="736">
        <f t="shared" si="31"/>
        <v>20</v>
      </c>
      <c r="W94" s="736">
        <f t="shared" si="31"/>
        <v>22</v>
      </c>
      <c r="X94" s="736">
        <f t="shared" si="31"/>
        <v>12</v>
      </c>
      <c r="Y94" s="737">
        <f t="shared" si="31"/>
        <v>29</v>
      </c>
      <c r="Z94" s="735">
        <f t="shared" si="31"/>
        <v>23</v>
      </c>
      <c r="AA94" s="736">
        <f t="shared" si="31"/>
        <v>14</v>
      </c>
      <c r="AB94" s="736">
        <f t="shared" si="31"/>
        <v>20</v>
      </c>
      <c r="AC94" s="736">
        <f t="shared" si="31"/>
        <v>19</v>
      </c>
      <c r="AD94" s="736">
        <f>SUM(AD89:AD92)</f>
        <v>12</v>
      </c>
      <c r="AE94" s="737" t="s">
        <v>523</v>
      </c>
      <c r="AF94" s="735">
        <f>SUM(AF89:AF92)</f>
        <v>167</v>
      </c>
      <c r="AG94" s="736">
        <f t="shared" si="31"/>
        <v>125</v>
      </c>
      <c r="AH94" s="740" t="s">
        <v>524</v>
      </c>
    </row>
    <row r="95" spans="1:44" s="280" customFormat="1" ht="24" customHeight="1" x14ac:dyDescent="0.15">
      <c r="A95" s="864" t="s">
        <v>525</v>
      </c>
      <c r="B95" s="864"/>
      <c r="C95" s="864"/>
      <c r="D95" s="864"/>
      <c r="E95" s="864"/>
      <c r="F95" s="864"/>
      <c r="G95" s="864"/>
      <c r="H95" s="864"/>
      <c r="I95" s="864"/>
      <c r="J95" s="864"/>
      <c r="K95" s="864"/>
      <c r="L95" s="864"/>
      <c r="M95" s="864"/>
      <c r="N95" s="864"/>
      <c r="O95" s="864"/>
      <c r="P95" s="864"/>
      <c r="Q95" s="864"/>
      <c r="R95" s="864"/>
      <c r="S95" s="864"/>
      <c r="T95" s="864"/>
      <c r="U95" s="864"/>
      <c r="V95" s="864"/>
      <c r="W95" s="864"/>
      <c r="X95" s="864"/>
      <c r="Y95" s="864"/>
      <c r="Z95" s="864"/>
      <c r="AA95" s="864"/>
      <c r="AB95" s="864"/>
      <c r="AC95" s="741"/>
      <c r="AD95" s="741"/>
      <c r="AE95" s="741"/>
      <c r="AF95" s="742"/>
      <c r="AG95" s="742"/>
      <c r="AH95" s="742"/>
      <c r="AI95" s="743"/>
      <c r="AJ95" s="743"/>
      <c r="AK95" s="743"/>
    </row>
    <row r="96" spans="1:44" s="1" customFormat="1" ht="9.75" customHeight="1" x14ac:dyDescent="0.15">
      <c r="A96" s="3"/>
      <c r="B96" s="3"/>
      <c r="C96" s="3"/>
      <c r="D96" s="744"/>
      <c r="E96" s="744"/>
      <c r="F96" s="744"/>
      <c r="G96" s="745"/>
      <c r="H96" s="5"/>
      <c r="I96" s="5"/>
      <c r="J96" s="5"/>
      <c r="K96" s="5"/>
      <c r="L96" s="5"/>
      <c r="M96" s="5"/>
      <c r="N96" s="486"/>
      <c r="O96" s="6"/>
      <c r="P96" s="6"/>
      <c r="Q96" s="6"/>
      <c r="R96" s="6"/>
      <c r="S96" s="6"/>
      <c r="T96" s="5"/>
      <c r="U96" s="5"/>
      <c r="V96" s="5"/>
      <c r="W96" s="5"/>
      <c r="X96" s="5"/>
      <c r="Y96" s="7"/>
      <c r="Z96" s="7"/>
      <c r="AA96" s="7"/>
      <c r="AB96" s="7"/>
      <c r="AC96" s="7"/>
      <c r="AD96" s="7"/>
      <c r="AE96" s="7"/>
      <c r="AF96" s="7"/>
      <c r="AG96" s="7"/>
      <c r="AH96" s="487" t="s">
        <v>526</v>
      </c>
      <c r="AO96" s="2"/>
      <c r="AP96" s="2"/>
      <c r="AQ96" s="2"/>
      <c r="AR96" s="2"/>
    </row>
    <row r="97" spans="1:44" s="1" customFormat="1" ht="11.25" customHeight="1" x14ac:dyDescent="0.15">
      <c r="A97" s="3"/>
      <c r="B97" s="830"/>
      <c r="C97" s="830"/>
      <c r="D97" s="830"/>
      <c r="E97" s="830"/>
      <c r="F97" s="830"/>
      <c r="G97" s="830"/>
      <c r="H97" s="830"/>
      <c r="I97" s="830"/>
      <c r="J97" s="830"/>
      <c r="K97" s="830"/>
      <c r="L97" s="830"/>
      <c r="M97" s="5"/>
      <c r="N97" s="746"/>
      <c r="O97" s="6"/>
      <c r="P97" s="6"/>
      <c r="Q97" s="6"/>
      <c r="R97" s="6"/>
      <c r="S97" s="6"/>
      <c r="T97" s="5"/>
      <c r="U97" s="5"/>
      <c r="V97" s="5"/>
      <c r="W97" s="5"/>
      <c r="X97" s="5"/>
      <c r="Y97" s="7"/>
      <c r="Z97" s="7"/>
      <c r="AA97" s="7"/>
      <c r="AB97" s="7"/>
      <c r="AC97" s="7"/>
      <c r="AD97" s="7"/>
      <c r="AE97" s="7"/>
      <c r="AF97" s="7"/>
      <c r="AG97" s="7"/>
      <c r="AH97" s="7"/>
      <c r="AO97" s="2"/>
      <c r="AP97" s="2"/>
      <c r="AQ97" s="2"/>
      <c r="AR97" s="2"/>
    </row>
    <row r="98" spans="1:44" x14ac:dyDescent="0.15">
      <c r="N98" s="746"/>
    </row>
    <row r="99" spans="1:44" x14ac:dyDescent="0.15">
      <c r="N99" s="746"/>
    </row>
    <row r="100" spans="1:44" x14ac:dyDescent="0.15">
      <c r="N100" s="746"/>
    </row>
    <row r="101" spans="1:44" x14ac:dyDescent="0.15">
      <c r="N101" s="746"/>
    </row>
    <row r="102" spans="1:44" x14ac:dyDescent="0.15">
      <c r="N102" s="746"/>
    </row>
  </sheetData>
  <mergeCells count="41">
    <mergeCell ref="N1:S1"/>
    <mergeCell ref="D1:D4"/>
    <mergeCell ref="E1:E4"/>
    <mergeCell ref="F1:F4"/>
    <mergeCell ref="G1:G4"/>
    <mergeCell ref="H1:M1"/>
    <mergeCell ref="T1:Y1"/>
    <mergeCell ref="Z1:AE1"/>
    <mergeCell ref="AF1:AH2"/>
    <mergeCell ref="AI1:AN1"/>
    <mergeCell ref="AJ3:AK3"/>
    <mergeCell ref="AM3:AN3"/>
    <mergeCell ref="W56:W57"/>
    <mergeCell ref="Y56:Y57"/>
    <mergeCell ref="W59:W60"/>
    <mergeCell ref="Y59:Y60"/>
    <mergeCell ref="A5:A23"/>
    <mergeCell ref="B5:B13"/>
    <mergeCell ref="B14:B22"/>
    <mergeCell ref="B23:C23"/>
    <mergeCell ref="A24:A40"/>
    <mergeCell ref="B24:B32"/>
    <mergeCell ref="B34:B39"/>
    <mergeCell ref="B40:C40"/>
    <mergeCell ref="A89:C89"/>
    <mergeCell ref="A41:A76"/>
    <mergeCell ref="B41:B65"/>
    <mergeCell ref="T56:T57"/>
    <mergeCell ref="V56:V57"/>
    <mergeCell ref="Z59:Z60"/>
    <mergeCell ref="AB59:AB60"/>
    <mergeCell ref="B66:B75"/>
    <mergeCell ref="B76:C76"/>
    <mergeCell ref="A77:B88"/>
    <mergeCell ref="B97:L97"/>
    <mergeCell ref="A90:C90"/>
    <mergeCell ref="A91:C91"/>
    <mergeCell ref="A92:C92"/>
    <mergeCell ref="A93:C93"/>
    <mergeCell ref="A94:C94"/>
    <mergeCell ref="A95:AB95"/>
  </mergeCells>
  <phoneticPr fontId="2" type="noConversion"/>
  <printOptions horizontalCentered="1"/>
  <pageMargins left="0.39370078740157483" right="0.15748031496062992" top="0.74803149606299213" bottom="0.39370078740157483" header="0.31496062992125984" footer="0.31496062992125984"/>
  <pageSetup paperSize="9" scale="63" orientation="portrait" horizontalDpi="4294967293" r:id="rId1"/>
  <headerFooter>
    <oddHeader>&amp;L&amp;14간호학과&amp;C&amp;20교육과정표&amp;R&amp;14 2018학년도(2019,2020년수정&amp;11)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5</vt:i4>
      </vt:variant>
    </vt:vector>
  </HeadingPairs>
  <TitlesOfParts>
    <vt:vector size="10" baseType="lpstr">
      <vt:lpstr>2022</vt:lpstr>
      <vt:lpstr>2021(2023수정)</vt:lpstr>
      <vt:lpstr>2020(2023수정)</vt:lpstr>
      <vt:lpstr>2019(2022수정)</vt:lpstr>
      <vt:lpstr>2018(2019수정,2020수정)</vt:lpstr>
      <vt:lpstr>'2018(2019수정,2020수정)'!Print_Area</vt:lpstr>
      <vt:lpstr>'2019(2022수정)'!Print_Area</vt:lpstr>
      <vt:lpstr>'2020(2023수정)'!Print_Area</vt:lpstr>
      <vt:lpstr>'2021(2023수정)'!Print_Area</vt:lpstr>
      <vt:lpstr>'2022'!Print_Area</vt:lpstr>
    </vt:vector>
  </TitlesOfParts>
  <Company>문경대학교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2026-03-05T04:14:35Z</cp:lastPrinted>
  <dcterms:created xsi:type="dcterms:W3CDTF">2026-02-12T00:26:12Z</dcterms:created>
  <dcterms:modified xsi:type="dcterms:W3CDTF">2026-03-10T06:58:30Z</dcterms:modified>
</cp:coreProperties>
</file>